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activeTab="1"/>
  </bookViews>
  <sheets>
    <sheet name="申込要領" sheetId="1" r:id="rId1"/>
    <sheet name="申込１枚目" sheetId="2" r:id="rId2"/>
    <sheet name="申込２枚目" sheetId="3" r:id="rId3"/>
    <sheet name="申込３枚目" sheetId="4" r:id="rId4"/>
    <sheet name="ドロー作成用" sheetId="5" r:id="rId5"/>
  </sheets>
  <definedNames>
    <definedName name="_xlfn.SINGLE" hidden="1">#NAME?</definedName>
    <definedName name="_xlfn.XLOOKUP" hidden="1">#NAME?</definedName>
    <definedName name="_xlnm.Print_Area" localSheetId="1">'申込１枚目'!$A$1:$O$41</definedName>
    <definedName name="_xlnm.Print_Area" localSheetId="0">'申込要領'!$A$1:$M$44</definedName>
  </definedNames>
  <calcPr fullCalcOnLoad="1"/>
</workbook>
</file>

<file path=xl/sharedStrings.xml><?xml version="1.0" encoding="utf-8"?>
<sst xmlns="http://schemas.openxmlformats.org/spreadsheetml/2006/main" count="346" uniqueCount="137">
  <si>
    <t>ＮＯ</t>
  </si>
  <si>
    <t>合計</t>
  </si>
  <si>
    <t>日連登録番号</t>
  </si>
  <si>
    <t>ポイント</t>
  </si>
  <si>
    <t>Ａ</t>
  </si>
  <si>
    <t>Ｂ</t>
  </si>
  <si>
    <t>学年</t>
  </si>
  <si>
    <t>学校名</t>
  </si>
  <si>
    <t>選　　手</t>
  </si>
  <si>
    <t>姓</t>
  </si>
  <si>
    <t>名</t>
  </si>
  <si>
    <t>日</t>
  </si>
  <si>
    <t>月</t>
  </si>
  <si>
    <t>職員・外部</t>
  </si>
  <si>
    <t>学校略称（３文字以内）</t>
  </si>
  <si>
    <t>男女
記入</t>
  </si>
  <si>
    <t>学校略称</t>
  </si>
  <si>
    <t>Ａ</t>
  </si>
  <si>
    <t>Ｂ</t>
  </si>
  <si>
    <t>ＮＯ</t>
  </si>
  <si>
    <t>高等学校</t>
  </si>
  <si>
    <t>P</t>
  </si>
  <si>
    <t>(</t>
  </si>
  <si>
    <t>)</t>
  </si>
  <si>
    <t>（学校名）</t>
  </si>
  <si>
    <t>（校長名）</t>
  </si>
  <si>
    <t>印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</si>
  <si>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</si>
  <si>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</si>
  <si>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</si>
  <si>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</si>
  <si>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</si>
  <si>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</si>
  <si>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申込１枚目</t>
  </si>
  <si>
    <t>Ｓｈｅｅｔ３</t>
  </si>
  <si>
    <t>申込２枚目</t>
  </si>
  <si>
    <t>ドロー作成用</t>
  </si>
  <si>
    <t>①「申込１枚目」に必要事項を入力する。</t>
  </si>
  <si>
    <r>
      <t>前の画面に戻り、</t>
    </r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</si>
  <si>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</si>
  <si>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</si>
  <si>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</si>
  <si>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①入力したエクセルファイルを次のアドレス宛にメールで送ってください。</t>
  </si>
  <si>
    <t>連絡先住所</t>
  </si>
  <si>
    <t>学　校</t>
  </si>
  <si>
    <t>携帯等</t>
  </si>
  <si>
    <t>【注意事項】</t>
  </si>
  <si>
    <t xml:space="preserve">     上記の者は本校生徒で、標記大会に出場することを認め、参加を申し込みます。</t>
  </si>
  <si>
    <t>Ｓｈｅｅｔ４</t>
  </si>
  <si>
    <t>申込３枚目</t>
  </si>
  <si>
    <t>Ｓｈｅｅｔ５</t>
  </si>
  <si>
    <t>(</t>
  </si>
  <si>
    <t>)</t>
  </si>
  <si>
    <t>緊急時の連絡先電話</t>
  </si>
  <si>
    <t>氏名</t>
  </si>
  <si>
    <t xml:space="preserve"> </t>
  </si>
  <si>
    <t>引率責任者</t>
  </si>
  <si>
    <t>ベンチ
コーチ
４名以内</t>
  </si>
  <si>
    <t>性</t>
  </si>
  <si>
    <t>学校連絡</t>
  </si>
  <si>
    <t>ﾍﾞﾝﾁｺｰﾁ１</t>
  </si>
  <si>
    <t>ﾍﾞﾝﾁｺｰﾁ２</t>
  </si>
  <si>
    <t>ﾍﾞﾝﾁｺｰﾁ３</t>
  </si>
  <si>
    <t>ﾍﾞﾝﾁｺｰﾁ４</t>
  </si>
  <si>
    <t>⑤ベンチコーチは、４名以内です。</t>
  </si>
  <si>
    <t>★ベンチコーチは、2級以上の審判資格が必要です。</t>
  </si>
  <si>
    <t>コーチ名</t>
  </si>
  <si>
    <t>審判級</t>
  </si>
  <si>
    <t>■審判級および職員・外部の欄は、プルダウンメニューから選んでください。</t>
  </si>
  <si>
    <t>※ただし、出場ペア数を越えてはならない。</t>
  </si>
  <si>
    <t>②入力した申込書をプリントアウトして、</t>
  </si>
  <si>
    <t>学校番号</t>
  </si>
  <si>
    <t>　参加ペア数が１０ペアを超える場合は、「申込２枚目」・「申込３枚目」にも入力する。</t>
  </si>
  <si>
    <t>　校長印を押印後（１枚目のみ）、指定の申込先に郵送してください。</t>
  </si>
  <si>
    <t>＊</t>
  </si>
  <si>
    <r>
      <t>（１）</t>
    </r>
    <r>
      <rPr>
        <b/>
        <sz val="11"/>
        <rFont val="HG丸ｺﾞｼｯｸM-PRO"/>
        <family val="3"/>
      </rPr>
      <t>（入力）</t>
    </r>
    <r>
      <rPr>
        <sz val="11"/>
        <rFont val="HG丸ｺﾞｼｯｸM-PRO"/>
        <family val="3"/>
      </rPr>
      <t>このエクセルファイルをダウンロードして入力する。</t>
    </r>
  </si>
  <si>
    <r>
      <t>②その際、</t>
    </r>
    <r>
      <rPr>
        <b/>
        <sz val="11"/>
        <color indexed="10"/>
        <rFont val="HG丸ｺﾞｼｯｸM-PRO"/>
        <family val="3"/>
      </rPr>
      <t>「切り取り、貼り付け」の操作はしない。</t>
    </r>
  </si>
  <si>
    <r>
      <t>（2）</t>
    </r>
    <r>
      <rPr>
        <b/>
        <sz val="11"/>
        <rFont val="HG丸ｺﾞｼｯｸM-PRO"/>
        <family val="3"/>
      </rPr>
      <t>（申し込み）</t>
    </r>
    <r>
      <rPr>
        <sz val="11"/>
        <color indexed="10"/>
        <rFont val="HG丸ｺﾞｼｯｸM-PRO"/>
        <family val="3"/>
      </rPr>
      <t>メール</t>
    </r>
    <r>
      <rPr>
        <sz val="11"/>
        <rFont val="HG丸ｺﾞｼｯｸM-PRO"/>
        <family val="3"/>
      </rPr>
      <t>と</t>
    </r>
    <r>
      <rPr>
        <sz val="11"/>
        <color indexed="10"/>
        <rFont val="HG丸ｺﾞｼｯｸM-PRO"/>
        <family val="3"/>
      </rPr>
      <t>郵送</t>
    </r>
    <r>
      <rPr>
        <sz val="11"/>
        <rFont val="HG丸ｺﾞｼｯｸM-PRO"/>
        <family val="3"/>
      </rPr>
      <t>になります。</t>
    </r>
  </si>
  <si>
    <t>◎引率責任者で、ベンチコーチを行う者も、あらためてベンチコーチの欄に氏名を記入してください。</t>
  </si>
  <si>
    <t>各大会のポイントは、専門部申し合わせ事項の「ポイント表」により記入する。</t>
  </si>
  <si>
    <t>参加申込要領に沿って記入してください。</t>
  </si>
  <si>
    <r>
      <t>□大会申込書</t>
    </r>
    <r>
      <rPr>
        <sz val="11"/>
        <rFont val="HG丸ｺﾞｼｯｸM-PRO"/>
        <family val="3"/>
      </rPr>
      <t>を右クリックして、</t>
    </r>
  </si>
  <si>
    <t>【参考】
学校番号</t>
  </si>
  <si>
    <t>学校番号</t>
  </si>
  <si>
    <r>
      <t xml:space="preserve">引率責任者
</t>
    </r>
    <r>
      <rPr>
        <sz val="8"/>
        <rFont val="HG丸ｺﾞｼｯｸM-PRO"/>
        <family val="3"/>
      </rPr>
      <t>（姓と名の間は1マス）</t>
    </r>
  </si>
  <si>
    <t>連絡先住所
(市郡から記入)</t>
  </si>
  <si>
    <t>印不要</t>
  </si>
  <si>
    <t>ファイル名例</t>
  </si>
  <si>
    <t>　　115西彼農男</t>
  </si>
  <si>
    <t>番号:半角↑</t>
  </si>
  <si>
    <r>
      <t>【注意】</t>
    </r>
    <r>
      <rPr>
        <sz val="14"/>
        <color indexed="10"/>
        <rFont val="HG丸ｺﾞｼｯｸM-PRO"/>
        <family val="3"/>
      </rPr>
      <t>ファイル名は、かならず学校の学校番号・学校名(略称)にしてください。男女の区別もお願いします。</t>
    </r>
  </si>
  <si>
    <t>学　校
(ﾊｲﾌﾝなし半角)</t>
  </si>
  <si>
    <r>
      <t xml:space="preserve">携帯等
</t>
    </r>
    <r>
      <rPr>
        <sz val="9"/>
        <rFont val="HG丸ｺﾞｼｯｸM-PRO"/>
        <family val="3"/>
      </rPr>
      <t>(ﾊｲﾌﾝなし半角)</t>
    </r>
  </si>
  <si>
    <t>　　　　　　　　 　 ※県立長崎工業高等学校　　　宍戸　政嗣　宛</t>
  </si>
  <si>
    <t>　　　　　　　　 　　 〒852-8052　長崎市岩屋町41-22　　　TEL 095-856-0115</t>
  </si>
  <si>
    <t>FAX 095-856-0117　　　メールアドレス　shishido7714@news.ed.jp</t>
  </si>
  <si>
    <t>申込先（メール・郵送とも）</t>
  </si>
  <si>
    <t xml:space="preserve">長崎東 </t>
  </si>
  <si>
    <t>長崎西</t>
  </si>
  <si>
    <t>長崎南</t>
  </si>
  <si>
    <t>長崎北</t>
  </si>
  <si>
    <t>長崎北陽台</t>
  </si>
  <si>
    <t>長崎工業</t>
  </si>
  <si>
    <t>鶴洋</t>
  </si>
  <si>
    <t>鳴滝</t>
  </si>
  <si>
    <t>長崎商業</t>
  </si>
  <si>
    <t>長崎明誠</t>
  </si>
  <si>
    <t>西彼杵</t>
  </si>
  <si>
    <t>西彼農業</t>
  </si>
  <si>
    <t>五島</t>
  </si>
  <si>
    <t>五島海陽</t>
  </si>
  <si>
    <t>五島南</t>
  </si>
  <si>
    <t>奈留</t>
  </si>
  <si>
    <t>中五島</t>
  </si>
  <si>
    <t>海星</t>
  </si>
  <si>
    <t>長崎南山</t>
  </si>
  <si>
    <t>活水</t>
  </si>
  <si>
    <t>長崎女子</t>
  </si>
  <si>
    <t>長崎玉成</t>
  </si>
  <si>
    <t>長崎女子商業</t>
  </si>
  <si>
    <t>聖母の騎士</t>
  </si>
  <si>
    <t>瓊浦</t>
  </si>
  <si>
    <t>純心女子</t>
  </si>
  <si>
    <t>総科大附属</t>
  </si>
  <si>
    <t>青雲</t>
  </si>
  <si>
    <t>精道三川台</t>
  </si>
  <si>
    <t>令和6年度　長崎地区高等学校新人体育大会ソフトテニス競技参加申込要領</t>
  </si>
  <si>
    <t>⑥学校番号は、ソフトテニス専門部の番号です。申込１枚目シートのQR列を参照ください。</t>
  </si>
  <si>
    <t>↑校名:全角男女</t>
  </si>
  <si>
    <t>令和6年度　長崎地区高等学校春季選手権大会参加申込書（その１）</t>
  </si>
  <si>
    <t>令和6年度　長崎地区高等学校春季選手権大会参加申込書（その２）</t>
  </si>
  <si>
    <t>令和6年度　長崎地区高等学校春季選手権大会参加申込書（その３）</t>
  </si>
  <si>
    <t>令和6年</t>
  </si>
  <si>
    <t>地区新人戦</t>
  </si>
  <si>
    <t>県新人戦</t>
  </si>
  <si>
    <t>個人選抜</t>
  </si>
  <si>
    <t>成績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</si>
</sst>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20"/>
      <name val="HG丸ｺﾞｼｯｸM-PRO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u val="single"/>
      <sz val="11"/>
      <color indexed="12"/>
      <name val="HG丸ｺﾞｼｯｸM-PRO"/>
      <family val="3"/>
    </font>
    <font>
      <b/>
      <sz val="10"/>
      <name val="HG丸ｺﾞｼｯｸM-PRO"/>
      <family val="3"/>
    </font>
    <font>
      <b/>
      <sz val="10"/>
      <color indexed="10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b/>
      <u val="single"/>
      <sz val="14"/>
      <name val="HG丸ｺﾞｼｯｸM-PRO"/>
      <family val="3"/>
    </font>
    <font>
      <sz val="14"/>
      <name val="ＭＳ Ｐゴシック"/>
      <family val="3"/>
    </font>
    <font>
      <u val="single"/>
      <sz val="14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HG丸ｺﾞｼｯｸM-PRO"/>
      <family val="3"/>
    </font>
    <font>
      <sz val="14"/>
      <color indexed="12"/>
      <name val="HG丸ｺﾞｼｯｸM-PRO"/>
      <family val="3"/>
    </font>
    <font>
      <sz val="20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HG丸ｺﾞｼｯｸM-PRO"/>
      <family val="3"/>
    </font>
    <font>
      <sz val="14"/>
      <color rgb="FF0000FF"/>
      <name val="HG丸ｺﾞｼｯｸM-PRO"/>
      <family val="3"/>
    </font>
    <font>
      <sz val="20"/>
      <color rgb="FFFF0000"/>
      <name val="HG丸ｺﾞｼｯｸM-PRO"/>
      <family val="3"/>
    </font>
    <font>
      <b/>
      <sz val="10"/>
      <color rgb="FFFF000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0" xfId="43" applyFont="1" applyFill="1" applyBorder="1" applyAlignment="1" applyProtection="1">
      <alignment/>
      <protection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0" fillId="0" borderId="0" xfId="0" applyFont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0" fillId="33" borderId="14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10" fillId="37" borderId="14" xfId="0" applyFont="1" applyFill="1" applyBorder="1" applyAlignment="1">
      <alignment vertical="center"/>
    </xf>
    <xf numFmtId="0" fontId="65" fillId="0" borderId="0" xfId="0" applyFont="1" applyFill="1" applyBorder="1" applyAlignment="1">
      <alignment/>
    </xf>
    <xf numFmtId="0" fontId="66" fillId="0" borderId="0" xfId="43" applyFont="1" applyAlignment="1" applyProtection="1">
      <alignment/>
      <protection/>
    </xf>
    <xf numFmtId="0" fontId="65" fillId="0" borderId="0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22" fillId="0" borderId="15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7"/>
    </xf>
    <xf numFmtId="0" fontId="25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26" fillId="0" borderId="0" xfId="43" applyFont="1" applyAlignment="1" applyProtection="1">
      <alignment horizontal="left" vertical="center" indent="11"/>
      <protection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66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49" fontId="10" fillId="0" borderId="14" xfId="0" applyNumberFormat="1" applyFont="1" applyBorder="1" applyAlignment="1" quotePrefix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distributed" wrapText="1"/>
    </xf>
    <xf numFmtId="0" fontId="19" fillId="0" borderId="48" xfId="0" applyFont="1" applyBorder="1" applyAlignment="1">
      <alignment horizontal="center" vertical="distributed" wrapText="1"/>
    </xf>
    <xf numFmtId="0" fontId="10" fillId="0" borderId="3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8</xdr:row>
      <xdr:rowOff>47625</xdr:rowOff>
    </xdr:from>
    <xdr:to>
      <xdr:col>2</xdr:col>
      <xdr:colOff>209550</xdr:colOff>
      <xdr:row>8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09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2</xdr:col>
      <xdr:colOff>209550</xdr:colOff>
      <xdr:row>9</xdr:row>
      <xdr:rowOff>295275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09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8</xdr:row>
      <xdr:rowOff>47625</xdr:rowOff>
    </xdr:from>
    <xdr:to>
      <xdr:col>8</xdr:col>
      <xdr:colOff>209550</xdr:colOff>
      <xdr:row>8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238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9</xdr:row>
      <xdr:rowOff>47625</xdr:rowOff>
    </xdr:from>
    <xdr:to>
      <xdr:col>8</xdr:col>
      <xdr:colOff>209550</xdr:colOff>
      <xdr:row>9</xdr:row>
      <xdr:rowOff>295275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238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2</xdr:col>
      <xdr:colOff>47625</xdr:colOff>
      <xdr:row>8</xdr:row>
      <xdr:rowOff>47625</xdr:rowOff>
    </xdr:from>
    <xdr:to>
      <xdr:col>2</xdr:col>
      <xdr:colOff>209550</xdr:colOff>
      <xdr:row>8</xdr:row>
      <xdr:rowOff>295275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809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2</xdr:col>
      <xdr:colOff>209550</xdr:colOff>
      <xdr:row>9</xdr:row>
      <xdr:rowOff>295275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809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8</xdr:row>
      <xdr:rowOff>47625</xdr:rowOff>
    </xdr:from>
    <xdr:to>
      <xdr:col>8</xdr:col>
      <xdr:colOff>209550</xdr:colOff>
      <xdr:row>8</xdr:row>
      <xdr:rowOff>295275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4238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9</xdr:row>
      <xdr:rowOff>47625</xdr:rowOff>
    </xdr:from>
    <xdr:to>
      <xdr:col>8</xdr:col>
      <xdr:colOff>209550</xdr:colOff>
      <xdr:row>9</xdr:row>
      <xdr:rowOff>295275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4238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8</xdr:row>
      <xdr:rowOff>47625</xdr:rowOff>
    </xdr:from>
    <xdr:to>
      <xdr:col>2</xdr:col>
      <xdr:colOff>209550</xdr:colOff>
      <xdr:row>8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09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2</xdr:col>
      <xdr:colOff>209550</xdr:colOff>
      <xdr:row>9</xdr:row>
      <xdr:rowOff>295275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09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8</xdr:row>
      <xdr:rowOff>47625</xdr:rowOff>
    </xdr:from>
    <xdr:to>
      <xdr:col>8</xdr:col>
      <xdr:colOff>209550</xdr:colOff>
      <xdr:row>8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238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9</xdr:row>
      <xdr:rowOff>47625</xdr:rowOff>
    </xdr:from>
    <xdr:to>
      <xdr:col>8</xdr:col>
      <xdr:colOff>209550</xdr:colOff>
      <xdr:row>9</xdr:row>
      <xdr:rowOff>295275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238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2</xdr:col>
      <xdr:colOff>47625</xdr:colOff>
      <xdr:row>8</xdr:row>
      <xdr:rowOff>47625</xdr:rowOff>
    </xdr:from>
    <xdr:to>
      <xdr:col>2</xdr:col>
      <xdr:colOff>209550</xdr:colOff>
      <xdr:row>8</xdr:row>
      <xdr:rowOff>295275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809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2</xdr:col>
      <xdr:colOff>209550</xdr:colOff>
      <xdr:row>9</xdr:row>
      <xdr:rowOff>295275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809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8</xdr:row>
      <xdr:rowOff>47625</xdr:rowOff>
    </xdr:from>
    <xdr:to>
      <xdr:col>8</xdr:col>
      <xdr:colOff>209550</xdr:colOff>
      <xdr:row>8</xdr:row>
      <xdr:rowOff>295275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4238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9</xdr:row>
      <xdr:rowOff>47625</xdr:rowOff>
    </xdr:from>
    <xdr:to>
      <xdr:col>8</xdr:col>
      <xdr:colOff>209550</xdr:colOff>
      <xdr:row>9</xdr:row>
      <xdr:rowOff>295275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4238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2</xdr:col>
      <xdr:colOff>209550</xdr:colOff>
      <xdr:row>9</xdr:row>
      <xdr:rowOff>295275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809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2</xdr:col>
      <xdr:colOff>209550</xdr:colOff>
      <xdr:row>9</xdr:row>
      <xdr:rowOff>295275</xdr:rowOff>
    </xdr:to>
    <xdr:sp>
      <xdr:nvSpPr>
        <xdr:cNvPr id="10" name="Text Box 4"/>
        <xdr:cNvSpPr txBox="1">
          <a:spLocks noChangeArrowheads="1"/>
        </xdr:cNvSpPr>
      </xdr:nvSpPr>
      <xdr:spPr>
        <a:xfrm>
          <a:off x="809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47625</xdr:colOff>
      <xdr:row>8</xdr:row>
      <xdr:rowOff>47625</xdr:rowOff>
    </xdr:from>
    <xdr:to>
      <xdr:col>2</xdr:col>
      <xdr:colOff>209550</xdr:colOff>
      <xdr:row>8</xdr:row>
      <xdr:rowOff>295275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809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2</xdr:col>
      <xdr:colOff>209550</xdr:colOff>
      <xdr:row>9</xdr:row>
      <xdr:rowOff>295275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809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8</xdr:row>
      <xdr:rowOff>47625</xdr:rowOff>
    </xdr:from>
    <xdr:to>
      <xdr:col>8</xdr:col>
      <xdr:colOff>209550</xdr:colOff>
      <xdr:row>8</xdr:row>
      <xdr:rowOff>295275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238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9</xdr:row>
      <xdr:rowOff>47625</xdr:rowOff>
    </xdr:from>
    <xdr:to>
      <xdr:col>8</xdr:col>
      <xdr:colOff>209550</xdr:colOff>
      <xdr:row>9</xdr:row>
      <xdr:rowOff>295275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4238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2</xdr:col>
      <xdr:colOff>47625</xdr:colOff>
      <xdr:row>8</xdr:row>
      <xdr:rowOff>47625</xdr:rowOff>
    </xdr:from>
    <xdr:to>
      <xdr:col>2</xdr:col>
      <xdr:colOff>209550</xdr:colOff>
      <xdr:row>8</xdr:row>
      <xdr:rowOff>295275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809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2</xdr:col>
      <xdr:colOff>209550</xdr:colOff>
      <xdr:row>9</xdr:row>
      <xdr:rowOff>295275</xdr:rowOff>
    </xdr:to>
    <xdr:sp>
      <xdr:nvSpPr>
        <xdr:cNvPr id="16" name="Text Box 4"/>
        <xdr:cNvSpPr txBox="1">
          <a:spLocks noChangeArrowheads="1"/>
        </xdr:cNvSpPr>
      </xdr:nvSpPr>
      <xdr:spPr>
        <a:xfrm>
          <a:off x="809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8</xdr:row>
      <xdr:rowOff>47625</xdr:rowOff>
    </xdr:from>
    <xdr:to>
      <xdr:col>8</xdr:col>
      <xdr:colOff>209550</xdr:colOff>
      <xdr:row>8</xdr:row>
      <xdr:rowOff>295275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4238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9</xdr:row>
      <xdr:rowOff>47625</xdr:rowOff>
    </xdr:from>
    <xdr:to>
      <xdr:col>8</xdr:col>
      <xdr:colOff>209550</xdr:colOff>
      <xdr:row>9</xdr:row>
      <xdr:rowOff>295275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4238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8</xdr:row>
      <xdr:rowOff>47625</xdr:rowOff>
    </xdr:from>
    <xdr:to>
      <xdr:col>2</xdr:col>
      <xdr:colOff>219075</xdr:colOff>
      <xdr:row>8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9150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57150</xdr:colOff>
      <xdr:row>9</xdr:row>
      <xdr:rowOff>47625</xdr:rowOff>
    </xdr:from>
    <xdr:to>
      <xdr:col>2</xdr:col>
      <xdr:colOff>219075</xdr:colOff>
      <xdr:row>9</xdr:row>
      <xdr:rowOff>295275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19150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8</xdr:row>
      <xdr:rowOff>47625</xdr:rowOff>
    </xdr:from>
    <xdr:to>
      <xdr:col>8</xdr:col>
      <xdr:colOff>209550</xdr:colOff>
      <xdr:row>8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238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9</xdr:row>
      <xdr:rowOff>47625</xdr:rowOff>
    </xdr:from>
    <xdr:to>
      <xdr:col>8</xdr:col>
      <xdr:colOff>209550</xdr:colOff>
      <xdr:row>9</xdr:row>
      <xdr:rowOff>295275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238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2</xdr:col>
      <xdr:colOff>57150</xdr:colOff>
      <xdr:row>8</xdr:row>
      <xdr:rowOff>47625</xdr:rowOff>
    </xdr:from>
    <xdr:to>
      <xdr:col>2</xdr:col>
      <xdr:colOff>219075</xdr:colOff>
      <xdr:row>8</xdr:row>
      <xdr:rowOff>295275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819150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57150</xdr:colOff>
      <xdr:row>9</xdr:row>
      <xdr:rowOff>47625</xdr:rowOff>
    </xdr:from>
    <xdr:to>
      <xdr:col>2</xdr:col>
      <xdr:colOff>219075</xdr:colOff>
      <xdr:row>9</xdr:row>
      <xdr:rowOff>295275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819150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8</xdr:row>
      <xdr:rowOff>47625</xdr:rowOff>
    </xdr:from>
    <xdr:to>
      <xdr:col>8</xdr:col>
      <xdr:colOff>209550</xdr:colOff>
      <xdr:row>8</xdr:row>
      <xdr:rowOff>295275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4238625" y="27146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9</xdr:row>
      <xdr:rowOff>47625</xdr:rowOff>
    </xdr:from>
    <xdr:to>
      <xdr:col>8</xdr:col>
      <xdr:colOff>209550</xdr:colOff>
      <xdr:row>9</xdr:row>
      <xdr:rowOff>295275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4238625" y="30765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shido7714@news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4.50390625" style="0" customWidth="1"/>
    <col min="2" max="2" width="9.50390625" style="0" customWidth="1"/>
    <col min="4" max="4" width="15.875" style="0" customWidth="1"/>
    <col min="5" max="5" width="12.875" style="0" customWidth="1"/>
    <col min="6" max="6" width="12.375" style="0" customWidth="1"/>
    <col min="14" max="14" width="11.375" style="0" customWidth="1"/>
  </cols>
  <sheetData>
    <row r="1" spans="1:15" ht="23.25" customHeight="1">
      <c r="A1" s="71" t="s">
        <v>126</v>
      </c>
      <c r="B1" s="71"/>
      <c r="C1" s="71"/>
      <c r="D1" s="71"/>
      <c r="E1" s="71"/>
      <c r="F1" s="71"/>
      <c r="G1" s="71"/>
      <c r="H1" s="71"/>
      <c r="I1" s="71"/>
      <c r="J1" s="7"/>
      <c r="K1" s="7"/>
      <c r="L1" s="7"/>
      <c r="M1" s="7"/>
      <c r="N1" s="7"/>
      <c r="O1" s="2"/>
    </row>
    <row r="2" spans="1:15" ht="13.5" customHeight="1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2"/>
    </row>
    <row r="3" spans="1:15" ht="24">
      <c r="A3" s="6"/>
      <c r="B3" s="8" t="s">
        <v>74</v>
      </c>
      <c r="C3" s="72" t="s">
        <v>80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2"/>
    </row>
    <row r="4" spans="1:15" ht="10.5" customHeight="1">
      <c r="A4" s="6"/>
      <c r="B4" s="8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2"/>
    </row>
    <row r="5" spans="1:14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9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9"/>
      <c r="B8" s="9"/>
      <c r="C8" s="9" t="s">
        <v>27</v>
      </c>
      <c r="D8" s="9"/>
      <c r="E8" s="9" t="s">
        <v>38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9"/>
      <c r="B9" s="9"/>
      <c r="C9" s="9"/>
      <c r="D9" s="9"/>
      <c r="E9" s="10" t="s">
        <v>81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9"/>
      <c r="B10" s="9"/>
      <c r="C10" s="9"/>
      <c r="D10" s="9"/>
      <c r="E10" s="9" t="s">
        <v>28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8.75" customHeight="1">
      <c r="A12" s="9"/>
      <c r="B12" s="9"/>
      <c r="C12" s="9" t="s">
        <v>29</v>
      </c>
      <c r="D12" s="9"/>
      <c r="E12" s="49" t="s">
        <v>30</v>
      </c>
      <c r="F12" s="49" t="s">
        <v>31</v>
      </c>
      <c r="G12" s="9"/>
      <c r="H12" s="9"/>
      <c r="I12" s="9"/>
      <c r="J12" s="9"/>
      <c r="K12" s="9"/>
      <c r="L12" s="9"/>
      <c r="M12" s="9"/>
      <c r="N12" s="9"/>
    </row>
    <row r="13" spans="1:14" ht="18.75" customHeight="1">
      <c r="A13" s="9"/>
      <c r="B13" s="9"/>
      <c r="C13" s="9"/>
      <c r="D13" s="9"/>
      <c r="E13" s="50" t="s">
        <v>32</v>
      </c>
      <c r="F13" s="50" t="s">
        <v>33</v>
      </c>
      <c r="G13" s="9"/>
      <c r="H13" s="9"/>
      <c r="I13" s="9"/>
      <c r="J13" s="9"/>
      <c r="K13" s="9"/>
      <c r="L13" s="9"/>
      <c r="M13" s="9"/>
      <c r="N13" s="9"/>
    </row>
    <row r="14" spans="1:14" ht="18.75" customHeight="1">
      <c r="A14" s="9"/>
      <c r="B14" s="9"/>
      <c r="C14" s="9"/>
      <c r="D14" s="9"/>
      <c r="E14" s="51" t="s">
        <v>34</v>
      </c>
      <c r="F14" s="51" t="s">
        <v>35</v>
      </c>
      <c r="G14" s="9"/>
      <c r="H14" s="9"/>
      <c r="I14" s="9"/>
      <c r="J14" s="9"/>
      <c r="K14" s="9"/>
      <c r="L14" s="9"/>
      <c r="M14" s="9"/>
      <c r="N14" s="9"/>
    </row>
    <row r="15" spans="1:14" ht="18.75" customHeight="1">
      <c r="A15" s="9"/>
      <c r="B15" s="9"/>
      <c r="C15" s="9"/>
      <c r="D15" s="9"/>
      <c r="E15" s="52" t="s">
        <v>48</v>
      </c>
      <c r="F15" s="52" t="s">
        <v>49</v>
      </c>
      <c r="G15" s="9"/>
      <c r="H15" s="9"/>
      <c r="I15" s="9"/>
      <c r="J15" s="9"/>
      <c r="K15" s="9"/>
      <c r="L15" s="9"/>
      <c r="M15" s="9"/>
      <c r="N15" s="9"/>
    </row>
    <row r="16" spans="1:14" ht="18.75" customHeight="1">
      <c r="A16" s="9"/>
      <c r="B16" s="9"/>
      <c r="C16" s="9"/>
      <c r="D16" s="9"/>
      <c r="E16" s="53" t="s">
        <v>50</v>
      </c>
      <c r="F16" s="53" t="s">
        <v>36</v>
      </c>
      <c r="G16" s="9"/>
      <c r="H16" s="9"/>
      <c r="I16" s="9"/>
      <c r="J16" s="9"/>
      <c r="K16" s="9"/>
      <c r="L16" s="9"/>
      <c r="M16" s="9"/>
      <c r="N16" s="9"/>
    </row>
    <row r="17" spans="1:14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9"/>
      <c r="B18" s="11" t="s">
        <v>37</v>
      </c>
      <c r="C18" s="11"/>
      <c r="D18" s="11"/>
      <c r="E18" s="11"/>
      <c r="F18" s="11"/>
      <c r="G18" s="11"/>
      <c r="H18" s="11"/>
      <c r="I18" s="9"/>
      <c r="J18" s="9"/>
      <c r="K18" s="9"/>
      <c r="L18" s="9"/>
      <c r="M18" s="9"/>
      <c r="N18" s="9"/>
    </row>
    <row r="19" spans="1:14" ht="13.5">
      <c r="A19" s="9"/>
      <c r="B19" s="11" t="s">
        <v>72</v>
      </c>
      <c r="C19" s="11"/>
      <c r="D19" s="11"/>
      <c r="E19" s="11"/>
      <c r="F19" s="11"/>
      <c r="G19" s="11"/>
      <c r="H19" s="11"/>
      <c r="I19" s="9"/>
      <c r="J19" s="9"/>
      <c r="K19" s="9"/>
      <c r="L19" s="9"/>
      <c r="M19" s="9"/>
      <c r="N19" s="9"/>
    </row>
    <row r="20" spans="1:14" ht="13.5">
      <c r="A20" s="9"/>
      <c r="B20" s="11" t="s">
        <v>76</v>
      </c>
      <c r="C20" s="11"/>
      <c r="D20" s="11"/>
      <c r="E20" s="11"/>
      <c r="F20" s="11"/>
      <c r="G20" s="11"/>
      <c r="H20" s="11"/>
      <c r="I20" s="9"/>
      <c r="J20" s="9"/>
      <c r="K20" s="9"/>
      <c r="L20" s="9"/>
      <c r="M20" s="9"/>
      <c r="N20" s="9"/>
    </row>
    <row r="21" spans="1:14" ht="13.5">
      <c r="A21" s="9"/>
      <c r="B21" s="11" t="s">
        <v>39</v>
      </c>
      <c r="C21" s="11"/>
      <c r="D21" s="11"/>
      <c r="E21" s="11"/>
      <c r="F21" s="11"/>
      <c r="G21" s="11"/>
      <c r="H21" s="11"/>
      <c r="I21" s="9"/>
      <c r="J21" s="9"/>
      <c r="K21" s="9"/>
      <c r="L21" s="9"/>
      <c r="M21" s="9"/>
      <c r="N21" s="9"/>
    </row>
    <row r="22" spans="1:14" ht="13.5">
      <c r="A22" s="9"/>
      <c r="B22" s="11" t="s">
        <v>40</v>
      </c>
      <c r="C22" s="11"/>
      <c r="D22" s="11"/>
      <c r="E22" s="11"/>
      <c r="F22" s="11"/>
      <c r="G22" s="11"/>
      <c r="H22" s="11"/>
      <c r="I22" s="9"/>
      <c r="J22" s="9"/>
      <c r="K22" s="9"/>
      <c r="L22" s="9"/>
      <c r="M22" s="9"/>
      <c r="N22" s="9"/>
    </row>
    <row r="23" spans="1:14" ht="13.5">
      <c r="A23" s="9"/>
      <c r="B23" s="11" t="s">
        <v>41</v>
      </c>
      <c r="C23" s="11"/>
      <c r="D23" s="11"/>
      <c r="E23" s="11"/>
      <c r="F23" s="11"/>
      <c r="G23" s="11"/>
      <c r="H23" s="11"/>
      <c r="I23" s="9"/>
      <c r="J23" s="9"/>
      <c r="K23" s="9"/>
      <c r="L23" s="9"/>
      <c r="M23" s="9"/>
      <c r="N23" s="9"/>
    </row>
    <row r="24" spans="1:14" ht="13.5">
      <c r="A24" s="9"/>
      <c r="B24" s="11" t="s">
        <v>64</v>
      </c>
      <c r="C24" s="11"/>
      <c r="D24" s="11"/>
      <c r="E24" s="11"/>
      <c r="F24" s="11"/>
      <c r="G24" s="11"/>
      <c r="H24" s="11"/>
      <c r="I24" s="9"/>
      <c r="J24" s="9"/>
      <c r="K24" s="9"/>
      <c r="L24" s="9"/>
      <c r="M24" s="9"/>
      <c r="N24" s="9"/>
    </row>
    <row r="25" spans="1:14" ht="17.25">
      <c r="A25" s="9"/>
      <c r="B25" s="11"/>
      <c r="C25" s="57" t="s">
        <v>69</v>
      </c>
      <c r="D25" s="11"/>
      <c r="E25" s="11"/>
      <c r="F25" s="11"/>
      <c r="G25" s="11"/>
      <c r="H25" s="11"/>
      <c r="I25" s="9"/>
      <c r="J25" s="9"/>
      <c r="K25" s="9"/>
      <c r="L25" s="9"/>
      <c r="M25" s="9"/>
      <c r="N25" s="9"/>
    </row>
    <row r="26" spans="1:14" ht="13.5">
      <c r="A26" s="9"/>
      <c r="B26" s="11" t="s">
        <v>127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 t="s">
        <v>77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7.25">
      <c r="A30" s="9"/>
      <c r="B30" s="12" t="s">
        <v>42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1" customHeight="1">
      <c r="A31" s="9"/>
      <c r="B31" s="12" t="s">
        <v>90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4.5" customHeight="1">
      <c r="A32" s="13"/>
      <c r="B32" s="13"/>
      <c r="C32" s="13"/>
      <c r="D32" s="13"/>
      <c r="E32" s="13"/>
      <c r="F32" s="13"/>
      <c r="G32" s="13"/>
      <c r="H32" s="9"/>
      <c r="I32" s="9"/>
      <c r="J32" s="9"/>
      <c r="K32" s="9"/>
      <c r="L32" s="9"/>
      <c r="M32" s="9"/>
      <c r="N32" s="9"/>
    </row>
    <row r="33" spans="1:14" ht="21.75" customHeight="1">
      <c r="A33" s="13"/>
      <c r="B33" s="14"/>
      <c r="C33" s="15"/>
      <c r="D33" s="55" t="s">
        <v>87</v>
      </c>
      <c r="E33" s="73" t="s">
        <v>88</v>
      </c>
      <c r="F33" s="73"/>
      <c r="G33" s="13"/>
      <c r="H33" s="9"/>
      <c r="I33" s="9"/>
      <c r="J33" s="9"/>
      <c r="K33" s="9"/>
      <c r="L33" s="9"/>
      <c r="M33" s="9"/>
      <c r="N33" s="9"/>
    </row>
    <row r="34" spans="1:14" ht="13.5">
      <c r="A34" s="13"/>
      <c r="B34" s="13"/>
      <c r="C34" s="13"/>
      <c r="D34" s="13"/>
      <c r="E34" s="56" t="s">
        <v>89</v>
      </c>
      <c r="F34" s="54" t="s">
        <v>128</v>
      </c>
      <c r="G34" s="13"/>
      <c r="H34" s="9"/>
      <c r="I34" s="9"/>
      <c r="J34" s="9"/>
      <c r="K34" s="9"/>
      <c r="L34" s="9"/>
      <c r="M34" s="9"/>
      <c r="N34" s="9"/>
    </row>
    <row r="35" spans="1:14" ht="13.5">
      <c r="A35" s="13"/>
      <c r="B35" s="13"/>
      <c r="C35" s="13"/>
      <c r="D35" s="13"/>
      <c r="E35" s="56"/>
      <c r="F35" s="54"/>
      <c r="G35" s="13"/>
      <c r="H35" s="9"/>
      <c r="I35" s="9"/>
      <c r="J35" s="9"/>
      <c r="K35" s="9"/>
      <c r="L35" s="9"/>
      <c r="M35" s="9"/>
      <c r="N35" s="9"/>
    </row>
    <row r="36" spans="1:14" ht="17.25">
      <c r="A36" s="9"/>
      <c r="B36" s="12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7.25">
      <c r="A37" s="9"/>
      <c r="B37" s="12" t="s">
        <v>73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9" spans="3:11" ht="17.25">
      <c r="C39" s="60" t="s">
        <v>96</v>
      </c>
      <c r="D39" s="12"/>
      <c r="E39" s="12"/>
      <c r="F39" s="12"/>
      <c r="G39" s="12"/>
      <c r="H39" s="12"/>
      <c r="I39" s="12"/>
      <c r="J39" s="12"/>
      <c r="K39" s="61"/>
    </row>
    <row r="40" spans="3:11" ht="17.25">
      <c r="C40" s="62" t="s">
        <v>93</v>
      </c>
      <c r="D40" s="12"/>
      <c r="E40" s="12"/>
      <c r="F40" s="12"/>
      <c r="G40" s="12"/>
      <c r="H40" s="12"/>
      <c r="I40" s="12"/>
      <c r="J40" s="12"/>
      <c r="K40" s="61"/>
    </row>
    <row r="41" spans="3:11" ht="17.25">
      <c r="C41" s="62" t="s">
        <v>94</v>
      </c>
      <c r="D41" s="12"/>
      <c r="E41" s="12"/>
      <c r="F41" s="12"/>
      <c r="G41" s="12"/>
      <c r="H41" s="12"/>
      <c r="I41" s="12"/>
      <c r="J41" s="12"/>
      <c r="K41" s="61"/>
    </row>
    <row r="42" spans="3:11" ht="17.25">
      <c r="C42" s="63" t="s">
        <v>95</v>
      </c>
      <c r="D42" s="12"/>
      <c r="E42" s="12"/>
      <c r="F42" s="12"/>
      <c r="G42" s="12"/>
      <c r="H42" s="12"/>
      <c r="I42" s="12"/>
      <c r="J42" s="12"/>
      <c r="K42" s="61"/>
    </row>
    <row r="43" spans="3:11" ht="17.25">
      <c r="C43" s="61"/>
      <c r="D43" s="61"/>
      <c r="E43" s="61"/>
      <c r="F43" s="61"/>
      <c r="G43" s="61"/>
      <c r="H43" s="61"/>
      <c r="I43" s="61"/>
      <c r="J43" s="61"/>
      <c r="K43" s="61"/>
    </row>
  </sheetData>
  <sheetProtection/>
  <mergeCells count="3">
    <mergeCell ref="A1:I1"/>
    <mergeCell ref="C3:N3"/>
    <mergeCell ref="E33:F33"/>
  </mergeCells>
  <hyperlinks>
    <hyperlink ref="C42" r:id="rId1" display="mailto:shishido7714@news.ed.jp"/>
  </hyperlinks>
  <printOptions/>
  <pageMargins left="0.787" right="0.787" top="0.984" bottom="0.984" header="0.512" footer="0.512"/>
  <pageSetup horizontalDpi="600" verticalDpi="600" orientation="portrait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2"/>
  <sheetViews>
    <sheetView showZeros="0" tabSelected="1" view="pageBreakPreview" zoomScaleSheetLayoutView="100" zoomScalePageLayoutView="0" workbookViewId="0" topLeftCell="A8">
      <selection activeCell="K14" sqref="K14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375" style="0" customWidth="1"/>
    <col min="5" max="5" width="3.75390625" style="0" customWidth="1"/>
    <col min="6" max="6" width="7.375" style="0" customWidth="1"/>
    <col min="7" max="7" width="5.75390625" style="0" customWidth="1"/>
    <col min="8" max="8" width="7.375" style="0" customWidth="1"/>
    <col min="9" max="9" width="5.75390625" style="0" customWidth="1"/>
    <col min="10" max="10" width="7.375" style="0" customWidth="1"/>
    <col min="11" max="11" width="5.75390625" style="0" customWidth="1"/>
    <col min="12" max="12" width="5.625" style="0" customWidth="1"/>
    <col min="13" max="13" width="8.50390625" style="0" customWidth="1"/>
    <col min="14" max="14" width="4.625" style="0" customWidth="1"/>
    <col min="15" max="15" width="8.625" style="0" customWidth="1"/>
  </cols>
  <sheetData>
    <row r="1" spans="1:17" ht="30.7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74" t="s">
        <v>71</v>
      </c>
      <c r="M1" s="74"/>
      <c r="N1" s="75"/>
      <c r="O1" s="17"/>
      <c r="Q1" s="47" t="s">
        <v>82</v>
      </c>
    </row>
    <row r="2" spans="1:18" ht="21.75" customHeight="1">
      <c r="A2" s="83" t="s">
        <v>129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Q2">
        <v>101</v>
      </c>
      <c r="R2" t="s">
        <v>97</v>
      </c>
    </row>
    <row r="3" spans="1:18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Q3">
        <v>102</v>
      </c>
      <c r="R3" t="s">
        <v>98</v>
      </c>
    </row>
    <row r="4" spans="1:18" ht="28.5" customHeight="1">
      <c r="A4" s="90" t="s">
        <v>7</v>
      </c>
      <c r="B4" s="91"/>
      <c r="C4" s="88" t="e">
        <f>VLOOKUP(O1,Q2:R30,2)</f>
        <v>#N/A</v>
      </c>
      <c r="D4" s="89"/>
      <c r="E4" s="89"/>
      <c r="F4" s="89" t="s">
        <v>20</v>
      </c>
      <c r="G4" s="89"/>
      <c r="H4" s="19" t="s">
        <v>15</v>
      </c>
      <c r="I4" s="20"/>
      <c r="J4" s="88" t="s">
        <v>14</v>
      </c>
      <c r="K4" s="89"/>
      <c r="L4" s="89"/>
      <c r="M4" s="110"/>
      <c r="N4" s="88"/>
      <c r="O4" s="115"/>
      <c r="Q4">
        <v>103</v>
      </c>
      <c r="R4" t="s">
        <v>99</v>
      </c>
    </row>
    <row r="5" spans="1:18" ht="28.5" customHeight="1">
      <c r="A5" s="101" t="s">
        <v>84</v>
      </c>
      <c r="B5" s="102"/>
      <c r="C5" s="103"/>
      <c r="D5" s="76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77"/>
      <c r="Q5">
        <v>104</v>
      </c>
      <c r="R5" t="s">
        <v>100</v>
      </c>
    </row>
    <row r="6" spans="1:18" ht="28.5" customHeight="1">
      <c r="A6" s="101" t="s">
        <v>85</v>
      </c>
      <c r="B6" s="102"/>
      <c r="C6" s="103"/>
      <c r="D6" s="76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77"/>
      <c r="Q6">
        <v>105</v>
      </c>
      <c r="R6" t="s">
        <v>101</v>
      </c>
    </row>
    <row r="7" spans="1:18" ht="28.5" customHeight="1">
      <c r="A7" s="104" t="s">
        <v>53</v>
      </c>
      <c r="B7" s="102"/>
      <c r="C7" s="103"/>
      <c r="D7" s="113" t="s">
        <v>91</v>
      </c>
      <c r="E7" s="114"/>
      <c r="F7" s="116"/>
      <c r="G7" s="111"/>
      <c r="H7" s="111"/>
      <c r="I7" s="111"/>
      <c r="J7" s="113" t="s">
        <v>92</v>
      </c>
      <c r="K7" s="114"/>
      <c r="L7" s="111"/>
      <c r="M7" s="111"/>
      <c r="N7" s="111"/>
      <c r="O7" s="112"/>
      <c r="Q7">
        <v>106</v>
      </c>
      <c r="R7" t="s">
        <v>102</v>
      </c>
    </row>
    <row r="8" spans="1:18" ht="28.5" customHeight="1">
      <c r="A8" s="132" t="s">
        <v>57</v>
      </c>
      <c r="B8" s="133"/>
      <c r="C8" s="76" t="s">
        <v>66</v>
      </c>
      <c r="D8" s="102"/>
      <c r="E8" s="103"/>
      <c r="F8" s="22" t="s">
        <v>67</v>
      </c>
      <c r="G8" s="76" t="s">
        <v>13</v>
      </c>
      <c r="H8" s="103"/>
      <c r="I8" s="76" t="s">
        <v>66</v>
      </c>
      <c r="J8" s="102"/>
      <c r="K8" s="102"/>
      <c r="L8" s="103"/>
      <c r="M8" s="22" t="s">
        <v>67</v>
      </c>
      <c r="N8" s="76" t="s">
        <v>13</v>
      </c>
      <c r="O8" s="77"/>
      <c r="Q8">
        <v>108</v>
      </c>
      <c r="R8" t="s">
        <v>103</v>
      </c>
    </row>
    <row r="9" spans="1:18" ht="28.5" customHeight="1">
      <c r="A9" s="134"/>
      <c r="B9" s="135"/>
      <c r="C9" s="76"/>
      <c r="D9" s="102"/>
      <c r="E9" s="102"/>
      <c r="F9" s="22"/>
      <c r="G9" s="102"/>
      <c r="H9" s="103"/>
      <c r="I9" s="76"/>
      <c r="J9" s="102"/>
      <c r="K9" s="102"/>
      <c r="L9" s="102"/>
      <c r="M9" s="22"/>
      <c r="N9" s="102"/>
      <c r="O9" s="77"/>
      <c r="Q9">
        <v>110</v>
      </c>
      <c r="R9" t="s">
        <v>104</v>
      </c>
    </row>
    <row r="10" spans="1:18" ht="28.5" customHeight="1" thickBot="1">
      <c r="A10" s="136"/>
      <c r="B10" s="137"/>
      <c r="C10" s="107"/>
      <c r="D10" s="129"/>
      <c r="E10" s="129"/>
      <c r="F10" s="24"/>
      <c r="G10" s="107"/>
      <c r="H10" s="108"/>
      <c r="I10" s="107"/>
      <c r="J10" s="129"/>
      <c r="K10" s="129"/>
      <c r="L10" s="129"/>
      <c r="M10" s="24"/>
      <c r="N10" s="129"/>
      <c r="O10" s="128"/>
      <c r="Q10">
        <v>112</v>
      </c>
      <c r="R10" t="s">
        <v>105</v>
      </c>
    </row>
    <row r="11" spans="1:18" s="45" customFormat="1" ht="21.75" customHeight="1">
      <c r="A11" s="40"/>
      <c r="B11" s="44"/>
      <c r="C11" s="130" t="s">
        <v>78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Q11" s="45">
        <v>113</v>
      </c>
      <c r="R11" s="45" t="s">
        <v>106</v>
      </c>
    </row>
    <row r="12" spans="1:18" s="45" customFormat="1" ht="21.75" customHeight="1">
      <c r="A12" s="40"/>
      <c r="B12" s="44"/>
      <c r="C12" s="109" t="s">
        <v>65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Q12" s="45">
        <v>114</v>
      </c>
      <c r="R12" s="45" t="s">
        <v>107</v>
      </c>
    </row>
    <row r="13" spans="1:18" s="45" customFormat="1" ht="19.5" customHeight="1">
      <c r="A13" s="40"/>
      <c r="B13" s="44"/>
      <c r="C13" s="109" t="s">
        <v>68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46"/>
      <c r="O13" s="46"/>
      <c r="Q13" s="45">
        <v>115</v>
      </c>
      <c r="R13" s="45" t="s">
        <v>108</v>
      </c>
    </row>
    <row r="14" spans="1:18" s="3" customFormat="1" ht="19.5" customHeight="1" thickBot="1">
      <c r="A14" s="25" t="s">
        <v>46</v>
      </c>
      <c r="B14" s="26"/>
      <c r="C14" s="25" t="s">
        <v>79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Q14" s="3">
        <v>116</v>
      </c>
      <c r="R14" s="3" t="s">
        <v>109</v>
      </c>
    </row>
    <row r="15" spans="1:18" ht="16.5" customHeight="1">
      <c r="A15" s="92" t="s">
        <v>0</v>
      </c>
      <c r="B15" s="99"/>
      <c r="C15" s="91" t="s">
        <v>8</v>
      </c>
      <c r="D15" s="91"/>
      <c r="E15" s="105" t="s">
        <v>6</v>
      </c>
      <c r="F15" s="86" t="s">
        <v>133</v>
      </c>
      <c r="G15" s="87"/>
      <c r="H15" s="120" t="s">
        <v>134</v>
      </c>
      <c r="I15" s="121"/>
      <c r="J15" s="122" t="s">
        <v>135</v>
      </c>
      <c r="K15" s="123"/>
      <c r="L15" s="124" t="s">
        <v>1</v>
      </c>
      <c r="M15" s="125"/>
      <c r="N15" s="94" t="s">
        <v>2</v>
      </c>
      <c r="O15" s="95"/>
      <c r="Q15">
        <v>118</v>
      </c>
      <c r="R15" t="s">
        <v>110</v>
      </c>
    </row>
    <row r="16" spans="1:18" ht="16.5" customHeight="1">
      <c r="A16" s="93"/>
      <c r="B16" s="100"/>
      <c r="C16" s="21" t="s">
        <v>9</v>
      </c>
      <c r="D16" s="27" t="s">
        <v>10</v>
      </c>
      <c r="E16" s="106"/>
      <c r="F16" s="21" t="s">
        <v>136</v>
      </c>
      <c r="G16" s="28" t="s">
        <v>3</v>
      </c>
      <c r="H16" s="21" t="s">
        <v>136</v>
      </c>
      <c r="I16" s="28" t="s">
        <v>3</v>
      </c>
      <c r="J16" s="21" t="s">
        <v>136</v>
      </c>
      <c r="K16" s="28" t="s">
        <v>3</v>
      </c>
      <c r="L16" s="126"/>
      <c r="M16" s="127"/>
      <c r="N16" s="96"/>
      <c r="O16" s="97"/>
      <c r="Q16">
        <v>119</v>
      </c>
      <c r="R16" t="s">
        <v>111</v>
      </c>
    </row>
    <row r="17" spans="1:18" ht="25.5" customHeight="1">
      <c r="A17" s="84">
        <v>1</v>
      </c>
      <c r="B17" s="22" t="s">
        <v>4</v>
      </c>
      <c r="C17" s="21"/>
      <c r="D17" s="27"/>
      <c r="E17" s="22"/>
      <c r="F17" s="66"/>
      <c r="G17" s="67"/>
      <c r="H17" s="66"/>
      <c r="I17" s="67"/>
      <c r="J17" s="68"/>
      <c r="K17" s="69"/>
      <c r="L17" s="70">
        <f>G17+I17+K17</f>
        <v>0</v>
      </c>
      <c r="M17" s="119">
        <f>L17+L18</f>
        <v>0</v>
      </c>
      <c r="N17" s="76"/>
      <c r="O17" s="77"/>
      <c r="Q17">
        <v>120</v>
      </c>
      <c r="R17" t="s">
        <v>112</v>
      </c>
    </row>
    <row r="18" spans="1:18" ht="25.5" customHeight="1">
      <c r="A18" s="85"/>
      <c r="B18" s="22" t="s">
        <v>5</v>
      </c>
      <c r="C18" s="21"/>
      <c r="D18" s="27"/>
      <c r="E18" s="22"/>
      <c r="F18" s="66"/>
      <c r="G18" s="67"/>
      <c r="H18" s="66"/>
      <c r="I18" s="67"/>
      <c r="J18" s="68"/>
      <c r="K18" s="69"/>
      <c r="L18" s="70">
        <f>G18+I18+K18</f>
        <v>0</v>
      </c>
      <c r="M18" s="79"/>
      <c r="N18" s="76"/>
      <c r="O18" s="77"/>
      <c r="Q18">
        <v>121</v>
      </c>
      <c r="R18" t="s">
        <v>113</v>
      </c>
    </row>
    <row r="19" spans="1:18" ht="25.5" customHeight="1">
      <c r="A19" s="84">
        <v>2</v>
      </c>
      <c r="B19" s="22" t="s">
        <v>4</v>
      </c>
      <c r="C19" s="21"/>
      <c r="D19" s="27"/>
      <c r="E19" s="22"/>
      <c r="F19" s="66"/>
      <c r="G19" s="67"/>
      <c r="H19" s="66"/>
      <c r="I19" s="67"/>
      <c r="J19" s="68"/>
      <c r="K19" s="69"/>
      <c r="L19" s="29">
        <f aca="true" t="shared" si="0" ref="L19:L36">G19+I19+K19</f>
        <v>0</v>
      </c>
      <c r="M19" s="78">
        <f>L19+L20</f>
        <v>0</v>
      </c>
      <c r="N19" s="76"/>
      <c r="O19" s="77"/>
      <c r="Q19">
        <v>122</v>
      </c>
      <c r="R19" t="s">
        <v>114</v>
      </c>
    </row>
    <row r="20" spans="1:18" ht="25.5" customHeight="1">
      <c r="A20" s="85"/>
      <c r="B20" s="22" t="s">
        <v>5</v>
      </c>
      <c r="C20" s="21"/>
      <c r="D20" s="27"/>
      <c r="E20" s="22"/>
      <c r="F20" s="66"/>
      <c r="G20" s="67"/>
      <c r="H20" s="66"/>
      <c r="I20" s="67"/>
      <c r="J20" s="68"/>
      <c r="K20" s="69"/>
      <c r="L20" s="29">
        <f t="shared" si="0"/>
        <v>0</v>
      </c>
      <c r="M20" s="79"/>
      <c r="N20" s="76"/>
      <c r="O20" s="77"/>
      <c r="Q20">
        <v>123</v>
      </c>
      <c r="R20" t="s">
        <v>115</v>
      </c>
    </row>
    <row r="21" spans="1:18" ht="25.5" customHeight="1">
      <c r="A21" s="84">
        <v>3</v>
      </c>
      <c r="B21" s="22" t="s">
        <v>4</v>
      </c>
      <c r="C21" s="21"/>
      <c r="D21" s="27"/>
      <c r="E21" s="22"/>
      <c r="F21" s="66"/>
      <c r="G21" s="67"/>
      <c r="H21" s="66"/>
      <c r="I21" s="67"/>
      <c r="J21" s="68"/>
      <c r="K21" s="69"/>
      <c r="L21" s="29">
        <f t="shared" si="0"/>
        <v>0</v>
      </c>
      <c r="M21" s="78">
        <f>L21+L22</f>
        <v>0</v>
      </c>
      <c r="N21" s="76"/>
      <c r="O21" s="77"/>
      <c r="Q21">
        <v>124</v>
      </c>
      <c r="R21" t="s">
        <v>116</v>
      </c>
    </row>
    <row r="22" spans="1:18" ht="25.5" customHeight="1">
      <c r="A22" s="85"/>
      <c r="B22" s="22" t="s">
        <v>5</v>
      </c>
      <c r="C22" s="21"/>
      <c r="D22" s="27"/>
      <c r="E22" s="22"/>
      <c r="F22" s="66"/>
      <c r="G22" s="67"/>
      <c r="H22" s="66"/>
      <c r="I22" s="67"/>
      <c r="J22" s="68"/>
      <c r="K22" s="69"/>
      <c r="L22" s="29">
        <f t="shared" si="0"/>
        <v>0</v>
      </c>
      <c r="M22" s="79"/>
      <c r="N22" s="76"/>
      <c r="O22" s="77"/>
      <c r="Q22">
        <v>125</v>
      </c>
      <c r="R22" t="s">
        <v>117</v>
      </c>
    </row>
    <row r="23" spans="1:18" ht="25.5" customHeight="1">
      <c r="A23" s="84">
        <v>4</v>
      </c>
      <c r="B23" s="22" t="s">
        <v>4</v>
      </c>
      <c r="C23" s="21"/>
      <c r="D23" s="27"/>
      <c r="E23" s="22"/>
      <c r="F23" s="66"/>
      <c r="G23" s="67"/>
      <c r="H23" s="66"/>
      <c r="I23" s="67"/>
      <c r="J23" s="68"/>
      <c r="K23" s="69"/>
      <c r="L23" s="29">
        <f t="shared" si="0"/>
        <v>0</v>
      </c>
      <c r="M23" s="78">
        <f>L23+L24</f>
        <v>0</v>
      </c>
      <c r="N23" s="76"/>
      <c r="O23" s="77"/>
      <c r="Q23">
        <v>126</v>
      </c>
      <c r="R23" t="s">
        <v>118</v>
      </c>
    </row>
    <row r="24" spans="1:18" ht="25.5" customHeight="1">
      <c r="A24" s="85"/>
      <c r="B24" s="22" t="s">
        <v>5</v>
      </c>
      <c r="C24" s="21"/>
      <c r="D24" s="27"/>
      <c r="E24" s="22"/>
      <c r="F24" s="66"/>
      <c r="G24" s="67"/>
      <c r="H24" s="66"/>
      <c r="I24" s="67"/>
      <c r="J24" s="68"/>
      <c r="K24" s="69"/>
      <c r="L24" s="29">
        <f t="shared" si="0"/>
        <v>0</v>
      </c>
      <c r="M24" s="79"/>
      <c r="N24" s="76"/>
      <c r="O24" s="77"/>
      <c r="Q24">
        <v>127</v>
      </c>
      <c r="R24" t="s">
        <v>119</v>
      </c>
    </row>
    <row r="25" spans="1:18" ht="25.5" customHeight="1">
      <c r="A25" s="84">
        <v>5</v>
      </c>
      <c r="B25" s="22" t="s">
        <v>4</v>
      </c>
      <c r="C25" s="21"/>
      <c r="D25" s="27"/>
      <c r="E25" s="22"/>
      <c r="F25" s="66"/>
      <c r="G25" s="67"/>
      <c r="H25" s="66"/>
      <c r="I25" s="67"/>
      <c r="J25" s="68"/>
      <c r="K25" s="69"/>
      <c r="L25" s="29">
        <f t="shared" si="0"/>
        <v>0</v>
      </c>
      <c r="M25" s="78">
        <f>L25+L26</f>
        <v>0</v>
      </c>
      <c r="N25" s="76"/>
      <c r="O25" s="77"/>
      <c r="Q25">
        <v>128</v>
      </c>
      <c r="R25" t="s">
        <v>120</v>
      </c>
    </row>
    <row r="26" spans="1:18" ht="25.5" customHeight="1">
      <c r="A26" s="85"/>
      <c r="B26" s="22" t="s">
        <v>5</v>
      </c>
      <c r="C26" s="21"/>
      <c r="D26" s="27"/>
      <c r="E26" s="22"/>
      <c r="F26" s="66"/>
      <c r="G26" s="67"/>
      <c r="H26" s="66"/>
      <c r="I26" s="67"/>
      <c r="J26" s="68"/>
      <c r="K26" s="69"/>
      <c r="L26" s="29">
        <f t="shared" si="0"/>
        <v>0</v>
      </c>
      <c r="M26" s="79"/>
      <c r="N26" s="76"/>
      <c r="O26" s="77"/>
      <c r="Q26">
        <v>129</v>
      </c>
      <c r="R26" t="s">
        <v>121</v>
      </c>
    </row>
    <row r="27" spans="1:18" ht="25.5" customHeight="1">
      <c r="A27" s="84">
        <v>6</v>
      </c>
      <c r="B27" s="22" t="s">
        <v>4</v>
      </c>
      <c r="C27" s="21"/>
      <c r="D27" s="27"/>
      <c r="E27" s="22"/>
      <c r="F27" s="66"/>
      <c r="G27" s="67"/>
      <c r="H27" s="66"/>
      <c r="I27" s="67"/>
      <c r="J27" s="68"/>
      <c r="K27" s="69"/>
      <c r="L27" s="29">
        <f t="shared" si="0"/>
        <v>0</v>
      </c>
      <c r="M27" s="78">
        <f>L27+L28</f>
        <v>0</v>
      </c>
      <c r="N27" s="76" t="s">
        <v>55</v>
      </c>
      <c r="O27" s="77"/>
      <c r="Q27">
        <v>130</v>
      </c>
      <c r="R27" t="s">
        <v>122</v>
      </c>
    </row>
    <row r="28" spans="1:18" ht="25.5" customHeight="1">
      <c r="A28" s="85"/>
      <c r="B28" s="22" t="s">
        <v>5</v>
      </c>
      <c r="C28" s="21"/>
      <c r="D28" s="27"/>
      <c r="E28" s="22"/>
      <c r="F28" s="66"/>
      <c r="G28" s="67"/>
      <c r="H28" s="66"/>
      <c r="I28" s="67"/>
      <c r="J28" s="68"/>
      <c r="K28" s="69"/>
      <c r="L28" s="29">
        <f t="shared" si="0"/>
        <v>0</v>
      </c>
      <c r="M28" s="79"/>
      <c r="N28" s="76" t="s">
        <v>55</v>
      </c>
      <c r="O28" s="77"/>
      <c r="Q28">
        <v>131</v>
      </c>
      <c r="R28" t="s">
        <v>123</v>
      </c>
    </row>
    <row r="29" spans="1:18" ht="25.5" customHeight="1">
      <c r="A29" s="84">
        <v>7</v>
      </c>
      <c r="B29" s="22" t="s">
        <v>4</v>
      </c>
      <c r="C29" s="21"/>
      <c r="D29" s="27"/>
      <c r="E29" s="22"/>
      <c r="F29" s="66"/>
      <c r="G29" s="67"/>
      <c r="H29" s="66"/>
      <c r="I29" s="67"/>
      <c r="J29" s="68"/>
      <c r="K29" s="69"/>
      <c r="L29" s="29">
        <f t="shared" si="0"/>
        <v>0</v>
      </c>
      <c r="M29" s="78">
        <f>L29+L30</f>
        <v>0</v>
      </c>
      <c r="N29" s="76"/>
      <c r="O29" s="77"/>
      <c r="Q29">
        <v>132</v>
      </c>
      <c r="R29" t="s">
        <v>124</v>
      </c>
    </row>
    <row r="30" spans="1:18" ht="25.5" customHeight="1">
      <c r="A30" s="85"/>
      <c r="B30" s="22" t="s">
        <v>5</v>
      </c>
      <c r="C30" s="21"/>
      <c r="D30" s="27"/>
      <c r="E30" s="22"/>
      <c r="F30" s="66"/>
      <c r="G30" s="67"/>
      <c r="H30" s="66"/>
      <c r="I30" s="67"/>
      <c r="J30" s="68"/>
      <c r="K30" s="69"/>
      <c r="L30" s="29">
        <f t="shared" si="0"/>
        <v>0</v>
      </c>
      <c r="M30" s="79"/>
      <c r="N30" s="76"/>
      <c r="O30" s="77"/>
      <c r="Q30">
        <v>133</v>
      </c>
      <c r="R30" t="s">
        <v>125</v>
      </c>
    </row>
    <row r="31" spans="1:15" ht="25.5" customHeight="1">
      <c r="A31" s="84">
        <v>8</v>
      </c>
      <c r="B31" s="22" t="s">
        <v>4</v>
      </c>
      <c r="C31" s="21"/>
      <c r="D31" s="27"/>
      <c r="E31" s="22"/>
      <c r="F31" s="66"/>
      <c r="G31" s="67"/>
      <c r="H31" s="66"/>
      <c r="I31" s="67"/>
      <c r="J31" s="68"/>
      <c r="K31" s="69"/>
      <c r="L31" s="29">
        <f t="shared" si="0"/>
        <v>0</v>
      </c>
      <c r="M31" s="78">
        <f>L31+L32</f>
        <v>0</v>
      </c>
      <c r="N31" s="76"/>
      <c r="O31" s="77"/>
    </row>
    <row r="32" spans="1:15" ht="25.5" customHeight="1">
      <c r="A32" s="85"/>
      <c r="B32" s="22" t="s">
        <v>5</v>
      </c>
      <c r="C32" s="21"/>
      <c r="D32" s="27"/>
      <c r="E32" s="22"/>
      <c r="F32" s="66"/>
      <c r="G32" s="67"/>
      <c r="H32" s="66"/>
      <c r="I32" s="67"/>
      <c r="J32" s="68"/>
      <c r="K32" s="69"/>
      <c r="L32" s="29">
        <f t="shared" si="0"/>
        <v>0</v>
      </c>
      <c r="M32" s="79"/>
      <c r="N32" s="76"/>
      <c r="O32" s="77"/>
    </row>
    <row r="33" spans="1:15" ht="25.5" customHeight="1">
      <c r="A33" s="84">
        <v>9</v>
      </c>
      <c r="B33" s="22" t="s">
        <v>4</v>
      </c>
      <c r="C33" s="21"/>
      <c r="D33" s="27"/>
      <c r="E33" s="22"/>
      <c r="F33" s="66"/>
      <c r="G33" s="67"/>
      <c r="H33" s="66"/>
      <c r="I33" s="67"/>
      <c r="J33" s="68"/>
      <c r="K33" s="69"/>
      <c r="L33" s="29">
        <f t="shared" si="0"/>
        <v>0</v>
      </c>
      <c r="M33" s="78">
        <f>L33+L34</f>
        <v>0</v>
      </c>
      <c r="N33" s="76"/>
      <c r="O33" s="77"/>
    </row>
    <row r="34" spans="1:15" ht="25.5" customHeight="1">
      <c r="A34" s="85"/>
      <c r="B34" s="22" t="s">
        <v>5</v>
      </c>
      <c r="C34" s="21"/>
      <c r="D34" s="27"/>
      <c r="E34" s="22"/>
      <c r="F34" s="66"/>
      <c r="G34" s="67"/>
      <c r="H34" s="66"/>
      <c r="I34" s="67"/>
      <c r="J34" s="68"/>
      <c r="K34" s="69"/>
      <c r="L34" s="29">
        <f t="shared" si="0"/>
        <v>0</v>
      </c>
      <c r="M34" s="79"/>
      <c r="N34" s="76"/>
      <c r="O34" s="77"/>
    </row>
    <row r="35" spans="1:15" ht="25.5" customHeight="1">
      <c r="A35" s="84">
        <v>10</v>
      </c>
      <c r="B35" s="22" t="s">
        <v>4</v>
      </c>
      <c r="C35" s="21"/>
      <c r="D35" s="27"/>
      <c r="E35" s="22"/>
      <c r="F35" s="66"/>
      <c r="G35" s="67"/>
      <c r="H35" s="66"/>
      <c r="I35" s="67"/>
      <c r="J35" s="68"/>
      <c r="K35" s="69"/>
      <c r="L35" s="29">
        <f t="shared" si="0"/>
        <v>0</v>
      </c>
      <c r="M35" s="117">
        <f>L35+L36</f>
        <v>0</v>
      </c>
      <c r="N35" s="76"/>
      <c r="O35" s="77"/>
    </row>
    <row r="36" spans="1:15" ht="25.5" customHeight="1" thickBot="1">
      <c r="A36" s="98"/>
      <c r="B36" s="24" t="s">
        <v>5</v>
      </c>
      <c r="C36" s="23"/>
      <c r="D36" s="30"/>
      <c r="E36" s="24"/>
      <c r="F36" s="58"/>
      <c r="G36" s="59"/>
      <c r="H36" s="58"/>
      <c r="I36" s="59"/>
      <c r="J36" s="64"/>
      <c r="K36" s="65"/>
      <c r="L36" s="31">
        <f t="shared" si="0"/>
        <v>0</v>
      </c>
      <c r="M36" s="118"/>
      <c r="N36" s="107"/>
      <c r="O36" s="128"/>
    </row>
    <row r="37" spans="1:15" ht="15" customHeight="1">
      <c r="A37" s="32"/>
      <c r="B37" s="32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5"/>
      <c r="O37" s="34"/>
    </row>
    <row r="38" spans="1:15" ht="18.75" customHeight="1">
      <c r="A38" s="81" t="s">
        <v>47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1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20.25" customHeight="1">
      <c r="A40" s="9"/>
      <c r="B40" s="82" t="s">
        <v>132</v>
      </c>
      <c r="C40" s="82"/>
      <c r="D40" s="38"/>
      <c r="E40" s="37" t="s">
        <v>12</v>
      </c>
      <c r="F40" s="38"/>
      <c r="G40" s="16" t="s">
        <v>11</v>
      </c>
      <c r="H40" s="9"/>
      <c r="I40" s="9"/>
      <c r="J40" s="9"/>
      <c r="K40" s="9"/>
      <c r="L40" s="9"/>
      <c r="M40" s="9"/>
      <c r="N40" s="9"/>
      <c r="O40" s="9"/>
    </row>
    <row r="41" spans="1:15" ht="32.25" customHeight="1">
      <c r="A41" s="80" t="s">
        <v>24</v>
      </c>
      <c r="B41" s="80"/>
      <c r="C41" s="80" t="e">
        <f>IF(ISBLANK(C4),"",C4)</f>
        <v>#N/A</v>
      </c>
      <c r="D41" s="80"/>
      <c r="E41" s="80"/>
      <c r="F41" s="80" t="s">
        <v>20</v>
      </c>
      <c r="G41" s="80"/>
      <c r="H41" s="80" t="s">
        <v>25</v>
      </c>
      <c r="I41" s="80"/>
      <c r="J41" s="80"/>
      <c r="K41" s="80"/>
      <c r="L41" s="80"/>
      <c r="M41" s="80"/>
      <c r="N41" s="80"/>
      <c r="O41" s="39" t="s">
        <v>26</v>
      </c>
    </row>
    <row r="42" spans="1:15" ht="22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</sheetData>
  <sheetProtection/>
  <mergeCells count="88">
    <mergeCell ref="A8:B10"/>
    <mergeCell ref="C8:E8"/>
    <mergeCell ref="G8:H8"/>
    <mergeCell ref="I8:L8"/>
    <mergeCell ref="N8:O8"/>
    <mergeCell ref="C12:O12"/>
    <mergeCell ref="C10:E10"/>
    <mergeCell ref="I9:L9"/>
    <mergeCell ref="I10:L10"/>
    <mergeCell ref="G9:H9"/>
    <mergeCell ref="N35:O35"/>
    <mergeCell ref="N36:O36"/>
    <mergeCell ref="N33:O33"/>
    <mergeCell ref="N22:O22"/>
    <mergeCell ref="N26:O26"/>
    <mergeCell ref="N9:O9"/>
    <mergeCell ref="N17:O17"/>
    <mergeCell ref="N10:O10"/>
    <mergeCell ref="N18:O18"/>
    <mergeCell ref="C11:O11"/>
    <mergeCell ref="M35:M36"/>
    <mergeCell ref="M33:M34"/>
    <mergeCell ref="M17:M18"/>
    <mergeCell ref="H15:I15"/>
    <mergeCell ref="J15:K15"/>
    <mergeCell ref="L15:M16"/>
    <mergeCell ref="M27:M28"/>
    <mergeCell ref="M21:M22"/>
    <mergeCell ref="M29:M30"/>
    <mergeCell ref="M31:M32"/>
    <mergeCell ref="C13:M13"/>
    <mergeCell ref="F4:G4"/>
    <mergeCell ref="J4:M4"/>
    <mergeCell ref="D5:O5"/>
    <mergeCell ref="L7:O7"/>
    <mergeCell ref="D7:E7"/>
    <mergeCell ref="J7:K7"/>
    <mergeCell ref="N4:O4"/>
    <mergeCell ref="F7:I7"/>
    <mergeCell ref="C9:E9"/>
    <mergeCell ref="N34:O34"/>
    <mergeCell ref="A5:C5"/>
    <mergeCell ref="A7:C7"/>
    <mergeCell ref="C15:D15"/>
    <mergeCell ref="A6:C6"/>
    <mergeCell ref="D6:O6"/>
    <mergeCell ref="M25:M26"/>
    <mergeCell ref="E15:E16"/>
    <mergeCell ref="G10:H10"/>
    <mergeCell ref="N32:O32"/>
    <mergeCell ref="A35:A36"/>
    <mergeCell ref="A27:A28"/>
    <mergeCell ref="A33:A34"/>
    <mergeCell ref="B15:B16"/>
    <mergeCell ref="A25:A26"/>
    <mergeCell ref="A29:A30"/>
    <mergeCell ref="A31:A32"/>
    <mergeCell ref="A23:A24"/>
    <mergeCell ref="A2:O2"/>
    <mergeCell ref="A17:A18"/>
    <mergeCell ref="A19:A20"/>
    <mergeCell ref="A21:A22"/>
    <mergeCell ref="F15:G15"/>
    <mergeCell ref="C4:E4"/>
    <mergeCell ref="A4:B4"/>
    <mergeCell ref="A15:A16"/>
    <mergeCell ref="N20:O20"/>
    <mergeCell ref="N15:O16"/>
    <mergeCell ref="M19:M20"/>
    <mergeCell ref="M23:M24"/>
    <mergeCell ref="N29:O29"/>
    <mergeCell ref="A41:B41"/>
    <mergeCell ref="F41:G41"/>
    <mergeCell ref="C41:E41"/>
    <mergeCell ref="A38:O38"/>
    <mergeCell ref="B40:C40"/>
    <mergeCell ref="J41:N41"/>
    <mergeCell ref="H41:I41"/>
    <mergeCell ref="L1:N1"/>
    <mergeCell ref="N25:O25"/>
    <mergeCell ref="N19:O19"/>
    <mergeCell ref="N21:O21"/>
    <mergeCell ref="N31:O31"/>
    <mergeCell ref="N27:O27"/>
    <mergeCell ref="N28:O28"/>
    <mergeCell ref="N30:O30"/>
    <mergeCell ref="N23:O23"/>
    <mergeCell ref="N24:O24"/>
  </mergeCells>
  <dataValidations count="11">
    <dataValidation type="list" allowBlank="1" showInputMessage="1" showErrorMessage="1" sqref="G9:H10 N9:O10">
      <formula1>"職員,外部"</formula1>
    </dataValidation>
    <dataValidation type="list" allowBlank="1" showInputMessage="1" showErrorMessage="1" sqref="F9:F10 M9:M10">
      <formula1>"１級,２級,MR, MU"</formula1>
    </dataValidation>
    <dataValidation type="list" allowBlank="1" showInputMessage="1" showErrorMessage="1" sqref="I4">
      <formula1>"男,女"</formula1>
    </dataValidation>
    <dataValidation type="list" allowBlank="1" showInputMessage="1" showErrorMessage="1" sqref="E18:E36">
      <formula1>"1,2"</formula1>
    </dataValidation>
    <dataValidation type="list" allowBlank="1" showInputMessage="1" showErrorMessage="1" sqref="F17:F36">
      <formula1>"優勝,準優勝,ベスト4,ベスト8,ベスト16,ベスト32,　　　"</formula1>
    </dataValidation>
    <dataValidation type="list" allowBlank="1" showInputMessage="1" showErrorMessage="1" sqref="G17:G36">
      <formula1>"7,6,5,3,2,1,0"</formula1>
    </dataValidation>
    <dataValidation type="list" allowBlank="1" showInputMessage="1" showErrorMessage="1" sqref="H17:H36">
      <formula1>"優勝,準優勝,ベスト4,ベスト8,ベスト16,ベスト32,ベスト64,参加点,　　"</formula1>
    </dataValidation>
    <dataValidation type="list" allowBlank="1" showInputMessage="1" showErrorMessage="1" sqref="I17:I36">
      <formula1>"15,13,11,9,6,4,2,1,0"</formula1>
    </dataValidation>
    <dataValidation type="list" allowBlank="1" showInputMessage="1" showErrorMessage="1" sqref="J17:J36">
      <formula1>"優勝,準優勝,ベスト４,ベスト８,予選2位,予選3位,予選4位"</formula1>
    </dataValidation>
    <dataValidation type="list" allowBlank="1" showInputMessage="1" showErrorMessage="1" sqref="K17:K36">
      <formula1>"15,13,11,9,5,3,1"</formula1>
    </dataValidation>
    <dataValidation type="list" allowBlank="1" showInputMessage="1" showErrorMessage="1" sqref="E17">
      <formula1>"1,2,3"</formula1>
    </dataValidation>
  </dataValidations>
  <printOptions/>
  <pageMargins left="0.7874015748031497" right="0.5905511811023623" top="0.6692913385826772" bottom="0.5905511811023623" header="0" footer="0"/>
  <pageSetup fitToHeight="1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41"/>
  <sheetViews>
    <sheetView showZeros="0" view="pageBreakPreview" zoomScaleSheetLayoutView="100" zoomScalePageLayoutView="0" workbookViewId="0" topLeftCell="A10">
      <selection activeCell="E17" sqref="E17:E36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375" style="0" customWidth="1"/>
    <col min="5" max="5" width="3.75390625" style="0" customWidth="1"/>
    <col min="6" max="6" width="7.375" style="0" customWidth="1"/>
    <col min="7" max="7" width="5.75390625" style="0" customWidth="1"/>
    <col min="8" max="8" width="7.375" style="0" customWidth="1"/>
    <col min="9" max="9" width="5.75390625" style="0" customWidth="1"/>
    <col min="10" max="10" width="7.375" style="0" customWidth="1"/>
    <col min="11" max="11" width="5.75390625" style="0" customWidth="1"/>
    <col min="12" max="12" width="5.625" style="0" customWidth="1"/>
    <col min="13" max="13" width="8.50390625" style="0" customWidth="1"/>
    <col min="14" max="14" width="4.625" style="0" customWidth="1"/>
    <col min="15" max="15" width="8.625" style="0" customWidth="1"/>
  </cols>
  <sheetData>
    <row r="1" spans="1:15" ht="30.7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74" t="s">
        <v>71</v>
      </c>
      <c r="M1" s="74"/>
      <c r="N1" s="75"/>
      <c r="O1" s="17">
        <f>'申込１枚目'!$O$1</f>
        <v>0</v>
      </c>
    </row>
    <row r="2" spans="1:15" ht="21.75" customHeight="1">
      <c r="A2" s="83" t="s">
        <v>130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8.5" customHeight="1">
      <c r="A4" s="138" t="s">
        <v>7</v>
      </c>
      <c r="B4" s="110"/>
      <c r="C4" s="88" t="e">
        <f>IF(ISBLANK('申込１枚目'!C4:E4),"",'申込１枚目'!C4:E4)</f>
        <v>#N/A</v>
      </c>
      <c r="D4" s="89"/>
      <c r="E4" s="89"/>
      <c r="F4" s="89" t="s">
        <v>20</v>
      </c>
      <c r="G4" s="110"/>
      <c r="H4" s="19" t="s">
        <v>15</v>
      </c>
      <c r="I4" s="20">
        <f>IF(ISBLANK('申込１枚目'!I4),"",'申込１枚目'!I4)</f>
      </c>
      <c r="J4" s="88" t="s">
        <v>14</v>
      </c>
      <c r="K4" s="89"/>
      <c r="L4" s="89"/>
      <c r="M4" s="110"/>
      <c r="N4" s="88">
        <f>IF(ISBLANK('申込１枚目'!N4:O4),"",'申込１枚目'!N4:O4)</f>
      </c>
      <c r="O4" s="115"/>
    </row>
    <row r="5" spans="1:15" ht="28.5" customHeight="1">
      <c r="A5" s="104" t="s">
        <v>56</v>
      </c>
      <c r="B5" s="102"/>
      <c r="C5" s="103"/>
      <c r="D5" s="76">
        <f>IF(ISBLANK('申込１枚目'!D5:O5),"",'申込１枚目'!D5:O5)</f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77"/>
    </row>
    <row r="6" spans="1:15" ht="28.5" customHeight="1">
      <c r="A6" s="104" t="s">
        <v>43</v>
      </c>
      <c r="B6" s="102"/>
      <c r="C6" s="103"/>
      <c r="D6" s="76">
        <f>'申込１枚目'!D6</f>
        <v>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77"/>
    </row>
    <row r="7" spans="1:15" ht="28.5" customHeight="1">
      <c r="A7" s="104" t="s">
        <v>53</v>
      </c>
      <c r="B7" s="102"/>
      <c r="C7" s="103"/>
      <c r="D7" s="76" t="s">
        <v>44</v>
      </c>
      <c r="E7" s="103"/>
      <c r="F7" s="76">
        <f>IF(ISBLANK('申込１枚目'!F7:I7),"",'申込１枚目'!F7:I7)</f>
      </c>
      <c r="G7" s="102"/>
      <c r="H7" s="102"/>
      <c r="I7" s="103"/>
      <c r="J7" s="76" t="s">
        <v>45</v>
      </c>
      <c r="K7" s="103"/>
      <c r="L7" s="76">
        <f>IF(ISBLANK('申込１枚目'!L7:O7),"",'申込１枚目'!L7:O7)</f>
      </c>
      <c r="M7" s="102"/>
      <c r="N7" s="102"/>
      <c r="O7" s="77"/>
    </row>
    <row r="8" spans="1:15" ht="28.5" customHeight="1">
      <c r="A8" s="132" t="str">
        <f>'申込１枚目'!A8</f>
        <v>ベンチ
コーチ
４名以内</v>
      </c>
      <c r="B8" s="133"/>
      <c r="C8" s="102" t="s">
        <v>66</v>
      </c>
      <c r="D8" s="102"/>
      <c r="E8" s="103"/>
      <c r="F8" s="22" t="s">
        <v>67</v>
      </c>
      <c r="G8" s="76" t="s">
        <v>13</v>
      </c>
      <c r="H8" s="103"/>
      <c r="I8" s="76" t="s">
        <v>66</v>
      </c>
      <c r="J8" s="102"/>
      <c r="K8" s="102"/>
      <c r="L8" s="103"/>
      <c r="M8" s="22" t="s">
        <v>67</v>
      </c>
      <c r="N8" s="76" t="s">
        <v>13</v>
      </c>
      <c r="O8" s="77"/>
    </row>
    <row r="9" spans="1:15" ht="28.5" customHeight="1">
      <c r="A9" s="134"/>
      <c r="B9" s="135"/>
      <c r="C9" s="76">
        <f>'申込１枚目'!C9</f>
        <v>0</v>
      </c>
      <c r="D9" s="102"/>
      <c r="E9" s="102"/>
      <c r="F9" s="22">
        <f>'申込１枚目'!F9</f>
        <v>0</v>
      </c>
      <c r="G9" s="102">
        <f>'申込１枚目'!G9</f>
        <v>0</v>
      </c>
      <c r="H9" s="103"/>
      <c r="I9" s="76">
        <f>'申込１枚目'!I9</f>
        <v>0</v>
      </c>
      <c r="J9" s="102"/>
      <c r="K9" s="102"/>
      <c r="L9" s="102"/>
      <c r="M9" s="22">
        <f>'申込１枚目'!$M$9</f>
        <v>0</v>
      </c>
      <c r="N9" s="102">
        <f>'申込１枚目'!$N$9</f>
        <v>0</v>
      </c>
      <c r="O9" s="77"/>
    </row>
    <row r="10" spans="1:15" ht="28.5" customHeight="1" thickBot="1">
      <c r="A10" s="136"/>
      <c r="B10" s="137"/>
      <c r="C10" s="107">
        <f>'申込１枚目'!$C$10</f>
        <v>0</v>
      </c>
      <c r="D10" s="129"/>
      <c r="E10" s="129"/>
      <c r="F10" s="24">
        <f>'申込１枚目'!$F$10</f>
        <v>0</v>
      </c>
      <c r="G10" s="107">
        <f>'申込１枚目'!$G$10</f>
        <v>0</v>
      </c>
      <c r="H10" s="108"/>
      <c r="I10" s="107">
        <f>'申込１枚目'!$I$10</f>
        <v>0</v>
      </c>
      <c r="J10" s="129"/>
      <c r="K10" s="129"/>
      <c r="L10" s="129"/>
      <c r="M10" s="24">
        <f>'申込１枚目'!$M$10</f>
        <v>0</v>
      </c>
      <c r="N10" s="129">
        <f>'申込１枚目'!$N$10</f>
        <v>0</v>
      </c>
      <c r="O10" s="128"/>
    </row>
    <row r="11" spans="1:15" s="45" customFormat="1" ht="21.75" customHeight="1">
      <c r="A11" s="40"/>
      <c r="B11" s="44"/>
      <c r="C11" s="140" t="s">
        <v>78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s="45" customFormat="1" ht="21.75" customHeight="1">
      <c r="A12" s="40"/>
      <c r="B12" s="44"/>
      <c r="C12" s="109" t="s">
        <v>65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s="45" customFormat="1" ht="19.5" customHeight="1">
      <c r="A13" s="40"/>
      <c r="B13" s="44"/>
      <c r="C13" s="109" t="s">
        <v>68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46"/>
      <c r="O13" s="46"/>
    </row>
    <row r="14" spans="1:15" s="3" customFormat="1" ht="19.5" customHeight="1" thickBot="1">
      <c r="A14" s="25" t="s">
        <v>46</v>
      </c>
      <c r="B14" s="26"/>
      <c r="C14" s="25" t="s">
        <v>79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6.5" customHeight="1">
      <c r="A15" s="92" t="s">
        <v>0</v>
      </c>
      <c r="B15" s="99"/>
      <c r="C15" s="91" t="s">
        <v>8</v>
      </c>
      <c r="D15" s="91"/>
      <c r="E15" s="105" t="s">
        <v>6</v>
      </c>
      <c r="F15" s="86" t="s">
        <v>133</v>
      </c>
      <c r="G15" s="87"/>
      <c r="H15" s="120" t="s">
        <v>134</v>
      </c>
      <c r="I15" s="121"/>
      <c r="J15" s="122" t="s">
        <v>135</v>
      </c>
      <c r="K15" s="123"/>
      <c r="L15" s="124" t="s">
        <v>1</v>
      </c>
      <c r="M15" s="125"/>
      <c r="N15" s="94" t="s">
        <v>2</v>
      </c>
      <c r="O15" s="95"/>
    </row>
    <row r="16" spans="1:15" ht="16.5" customHeight="1">
      <c r="A16" s="93"/>
      <c r="B16" s="100"/>
      <c r="C16" s="21" t="s">
        <v>9</v>
      </c>
      <c r="D16" s="27" t="s">
        <v>10</v>
      </c>
      <c r="E16" s="106"/>
      <c r="F16" s="21" t="s">
        <v>136</v>
      </c>
      <c r="G16" s="28" t="s">
        <v>3</v>
      </c>
      <c r="H16" s="21" t="s">
        <v>136</v>
      </c>
      <c r="I16" s="28" t="s">
        <v>3</v>
      </c>
      <c r="J16" s="21" t="s">
        <v>136</v>
      </c>
      <c r="K16" s="28" t="s">
        <v>3</v>
      </c>
      <c r="L16" s="126"/>
      <c r="M16" s="127"/>
      <c r="N16" s="96"/>
      <c r="O16" s="97"/>
    </row>
    <row r="17" spans="1:15" ht="26.25" customHeight="1">
      <c r="A17" s="84">
        <v>11</v>
      </c>
      <c r="B17" s="22" t="s">
        <v>4</v>
      </c>
      <c r="C17" s="21"/>
      <c r="D17" s="27"/>
      <c r="E17" s="22"/>
      <c r="F17" s="66"/>
      <c r="G17" s="67"/>
      <c r="H17" s="66"/>
      <c r="I17" s="67"/>
      <c r="J17" s="68"/>
      <c r="K17" s="69"/>
      <c r="L17" s="29">
        <f>G17+I17+K17</f>
        <v>0</v>
      </c>
      <c r="M17" s="78">
        <f>L17+L18</f>
        <v>0</v>
      </c>
      <c r="N17" s="76"/>
      <c r="O17" s="77"/>
    </row>
    <row r="18" spans="1:15" ht="26.25" customHeight="1">
      <c r="A18" s="85"/>
      <c r="B18" s="22" t="s">
        <v>5</v>
      </c>
      <c r="C18" s="21"/>
      <c r="D18" s="27"/>
      <c r="E18" s="22"/>
      <c r="F18" s="66"/>
      <c r="G18" s="67"/>
      <c r="H18" s="66"/>
      <c r="I18" s="67"/>
      <c r="J18" s="68"/>
      <c r="K18" s="69"/>
      <c r="L18" s="29">
        <f aca="true" t="shared" si="0" ref="L18:L36">G18+I18+K18</f>
        <v>0</v>
      </c>
      <c r="M18" s="79"/>
      <c r="N18" s="76"/>
      <c r="O18" s="77"/>
    </row>
    <row r="19" spans="1:15" ht="26.25" customHeight="1">
      <c r="A19" s="84">
        <v>12</v>
      </c>
      <c r="B19" s="22" t="s">
        <v>4</v>
      </c>
      <c r="C19" s="21"/>
      <c r="D19" s="27"/>
      <c r="E19" s="22"/>
      <c r="F19" s="66"/>
      <c r="G19" s="67"/>
      <c r="H19" s="66"/>
      <c r="I19" s="67"/>
      <c r="J19" s="68"/>
      <c r="K19" s="69"/>
      <c r="L19" s="29">
        <f t="shared" si="0"/>
        <v>0</v>
      </c>
      <c r="M19" s="78">
        <f>L19+L20</f>
        <v>0</v>
      </c>
      <c r="N19" s="76"/>
      <c r="O19" s="77"/>
    </row>
    <row r="20" spans="1:15" ht="26.25" customHeight="1">
      <c r="A20" s="85"/>
      <c r="B20" s="22" t="s">
        <v>5</v>
      </c>
      <c r="C20" s="21"/>
      <c r="D20" s="27"/>
      <c r="E20" s="22"/>
      <c r="F20" s="66"/>
      <c r="G20" s="67"/>
      <c r="H20" s="66"/>
      <c r="I20" s="67"/>
      <c r="J20" s="68"/>
      <c r="K20" s="69"/>
      <c r="L20" s="29">
        <f t="shared" si="0"/>
        <v>0</v>
      </c>
      <c r="M20" s="79"/>
      <c r="N20" s="76"/>
      <c r="O20" s="77"/>
    </row>
    <row r="21" spans="1:15" ht="26.25" customHeight="1">
      <c r="A21" s="84">
        <v>13</v>
      </c>
      <c r="B21" s="22" t="s">
        <v>4</v>
      </c>
      <c r="C21" s="21"/>
      <c r="D21" s="27"/>
      <c r="E21" s="22"/>
      <c r="F21" s="66"/>
      <c r="G21" s="67"/>
      <c r="H21" s="66"/>
      <c r="I21" s="67"/>
      <c r="J21" s="68"/>
      <c r="K21" s="69"/>
      <c r="L21" s="29">
        <f t="shared" si="0"/>
        <v>0</v>
      </c>
      <c r="M21" s="78">
        <f>L21+L22</f>
        <v>0</v>
      </c>
      <c r="N21" s="76"/>
      <c r="O21" s="77"/>
    </row>
    <row r="22" spans="1:15" ht="26.25" customHeight="1">
      <c r="A22" s="85"/>
      <c r="B22" s="22" t="s">
        <v>5</v>
      </c>
      <c r="C22" s="21"/>
      <c r="D22" s="27"/>
      <c r="E22" s="22"/>
      <c r="F22" s="66"/>
      <c r="G22" s="67"/>
      <c r="H22" s="66"/>
      <c r="I22" s="67"/>
      <c r="J22" s="68"/>
      <c r="K22" s="69"/>
      <c r="L22" s="29">
        <f t="shared" si="0"/>
        <v>0</v>
      </c>
      <c r="M22" s="79"/>
      <c r="N22" s="76"/>
      <c r="O22" s="77"/>
    </row>
    <row r="23" spans="1:15" ht="26.25" customHeight="1">
      <c r="A23" s="84">
        <v>14</v>
      </c>
      <c r="B23" s="22" t="s">
        <v>4</v>
      </c>
      <c r="C23" s="21"/>
      <c r="D23" s="27"/>
      <c r="E23" s="22"/>
      <c r="F23" s="66"/>
      <c r="G23" s="67"/>
      <c r="H23" s="66"/>
      <c r="I23" s="67"/>
      <c r="J23" s="68"/>
      <c r="K23" s="69"/>
      <c r="L23" s="29">
        <f t="shared" si="0"/>
        <v>0</v>
      </c>
      <c r="M23" s="78">
        <f>L23+L24</f>
        <v>0</v>
      </c>
      <c r="N23" s="76"/>
      <c r="O23" s="77"/>
    </row>
    <row r="24" spans="1:15" ht="26.25" customHeight="1">
      <c r="A24" s="85"/>
      <c r="B24" s="22" t="s">
        <v>5</v>
      </c>
      <c r="C24" s="21"/>
      <c r="D24" s="27"/>
      <c r="E24" s="22"/>
      <c r="F24" s="66"/>
      <c r="G24" s="67"/>
      <c r="H24" s="66"/>
      <c r="I24" s="67"/>
      <c r="J24" s="68"/>
      <c r="K24" s="69"/>
      <c r="L24" s="29">
        <f t="shared" si="0"/>
        <v>0</v>
      </c>
      <c r="M24" s="79"/>
      <c r="N24" s="76"/>
      <c r="O24" s="77"/>
    </row>
    <row r="25" spans="1:15" ht="26.25" customHeight="1">
      <c r="A25" s="84">
        <v>15</v>
      </c>
      <c r="B25" s="22" t="s">
        <v>4</v>
      </c>
      <c r="C25" s="21"/>
      <c r="D25" s="27"/>
      <c r="E25" s="22"/>
      <c r="F25" s="66"/>
      <c r="G25" s="67"/>
      <c r="H25" s="66"/>
      <c r="I25" s="67"/>
      <c r="J25" s="68"/>
      <c r="K25" s="69"/>
      <c r="L25" s="29">
        <f t="shared" si="0"/>
        <v>0</v>
      </c>
      <c r="M25" s="78">
        <f>L25+L26</f>
        <v>0</v>
      </c>
      <c r="N25" s="76"/>
      <c r="O25" s="77"/>
    </row>
    <row r="26" spans="1:15" ht="26.25" customHeight="1">
      <c r="A26" s="85"/>
      <c r="B26" s="22" t="s">
        <v>5</v>
      </c>
      <c r="C26" s="21"/>
      <c r="D26" s="27"/>
      <c r="E26" s="22"/>
      <c r="F26" s="66"/>
      <c r="G26" s="67"/>
      <c r="H26" s="66"/>
      <c r="I26" s="67"/>
      <c r="J26" s="68"/>
      <c r="K26" s="69"/>
      <c r="L26" s="29">
        <f t="shared" si="0"/>
        <v>0</v>
      </c>
      <c r="M26" s="79"/>
      <c r="N26" s="76"/>
      <c r="O26" s="77"/>
    </row>
    <row r="27" spans="1:15" ht="26.25" customHeight="1">
      <c r="A27" s="84">
        <v>16</v>
      </c>
      <c r="B27" s="22" t="s">
        <v>4</v>
      </c>
      <c r="C27" s="21"/>
      <c r="D27" s="27"/>
      <c r="E27" s="22"/>
      <c r="F27" s="66"/>
      <c r="G27" s="67"/>
      <c r="H27" s="66"/>
      <c r="I27" s="67"/>
      <c r="J27" s="68"/>
      <c r="K27" s="69"/>
      <c r="L27" s="29">
        <f t="shared" si="0"/>
        <v>0</v>
      </c>
      <c r="M27" s="78">
        <f>L27+L28</f>
        <v>0</v>
      </c>
      <c r="N27" s="76"/>
      <c r="O27" s="77"/>
    </row>
    <row r="28" spans="1:15" ht="26.25" customHeight="1">
      <c r="A28" s="85"/>
      <c r="B28" s="22" t="s">
        <v>5</v>
      </c>
      <c r="C28" s="21"/>
      <c r="D28" s="27"/>
      <c r="E28" s="22"/>
      <c r="F28" s="66"/>
      <c r="G28" s="67"/>
      <c r="H28" s="66"/>
      <c r="I28" s="67"/>
      <c r="J28" s="68"/>
      <c r="K28" s="69"/>
      <c r="L28" s="29">
        <f t="shared" si="0"/>
        <v>0</v>
      </c>
      <c r="M28" s="79"/>
      <c r="N28" s="76"/>
      <c r="O28" s="77"/>
    </row>
    <row r="29" spans="1:15" ht="26.25" customHeight="1">
      <c r="A29" s="84">
        <v>17</v>
      </c>
      <c r="B29" s="22" t="s">
        <v>4</v>
      </c>
      <c r="C29" s="21"/>
      <c r="D29" s="27"/>
      <c r="E29" s="22"/>
      <c r="F29" s="66"/>
      <c r="G29" s="67"/>
      <c r="H29" s="66"/>
      <c r="I29" s="67"/>
      <c r="J29" s="68"/>
      <c r="K29" s="69"/>
      <c r="L29" s="29">
        <f t="shared" si="0"/>
        <v>0</v>
      </c>
      <c r="M29" s="78">
        <f>L29+L30</f>
        <v>0</v>
      </c>
      <c r="N29" s="76"/>
      <c r="O29" s="77"/>
    </row>
    <row r="30" spans="1:15" ht="26.25" customHeight="1">
      <c r="A30" s="85"/>
      <c r="B30" s="22" t="s">
        <v>5</v>
      </c>
      <c r="C30" s="21"/>
      <c r="D30" s="27"/>
      <c r="E30" s="22"/>
      <c r="F30" s="66"/>
      <c r="G30" s="67"/>
      <c r="H30" s="66"/>
      <c r="I30" s="67"/>
      <c r="J30" s="68"/>
      <c r="K30" s="69"/>
      <c r="L30" s="29">
        <f t="shared" si="0"/>
        <v>0</v>
      </c>
      <c r="M30" s="79"/>
      <c r="N30" s="76"/>
      <c r="O30" s="77"/>
    </row>
    <row r="31" spans="1:15" ht="26.25" customHeight="1">
      <c r="A31" s="84">
        <v>18</v>
      </c>
      <c r="B31" s="22" t="s">
        <v>4</v>
      </c>
      <c r="C31" s="21"/>
      <c r="D31" s="27"/>
      <c r="E31" s="22"/>
      <c r="F31" s="66"/>
      <c r="G31" s="67"/>
      <c r="H31" s="66"/>
      <c r="I31" s="67"/>
      <c r="J31" s="68"/>
      <c r="K31" s="69"/>
      <c r="L31" s="29">
        <f t="shared" si="0"/>
        <v>0</v>
      </c>
      <c r="M31" s="78">
        <f>L31+L32</f>
        <v>0</v>
      </c>
      <c r="N31" s="76"/>
      <c r="O31" s="77"/>
    </row>
    <row r="32" spans="1:15" ht="26.25" customHeight="1">
      <c r="A32" s="85"/>
      <c r="B32" s="22" t="s">
        <v>5</v>
      </c>
      <c r="C32" s="21"/>
      <c r="D32" s="27"/>
      <c r="E32" s="22"/>
      <c r="F32" s="66"/>
      <c r="G32" s="67"/>
      <c r="H32" s="66"/>
      <c r="I32" s="67"/>
      <c r="J32" s="68"/>
      <c r="K32" s="69"/>
      <c r="L32" s="29">
        <f t="shared" si="0"/>
        <v>0</v>
      </c>
      <c r="M32" s="79"/>
      <c r="N32" s="76"/>
      <c r="O32" s="77"/>
    </row>
    <row r="33" spans="1:15" ht="26.25" customHeight="1">
      <c r="A33" s="84">
        <v>19</v>
      </c>
      <c r="B33" s="22" t="s">
        <v>4</v>
      </c>
      <c r="C33" s="21"/>
      <c r="D33" s="27"/>
      <c r="E33" s="22"/>
      <c r="F33" s="66"/>
      <c r="G33" s="67"/>
      <c r="H33" s="66"/>
      <c r="I33" s="67"/>
      <c r="J33" s="68"/>
      <c r="K33" s="69"/>
      <c r="L33" s="29">
        <f t="shared" si="0"/>
        <v>0</v>
      </c>
      <c r="M33" s="78">
        <f>L33+L34</f>
        <v>0</v>
      </c>
      <c r="N33" s="76"/>
      <c r="O33" s="77"/>
    </row>
    <row r="34" spans="1:15" ht="26.25" customHeight="1">
      <c r="A34" s="85"/>
      <c r="B34" s="22" t="s">
        <v>5</v>
      </c>
      <c r="C34" s="21"/>
      <c r="D34" s="27"/>
      <c r="E34" s="22"/>
      <c r="F34" s="66"/>
      <c r="G34" s="67"/>
      <c r="H34" s="66"/>
      <c r="I34" s="67"/>
      <c r="J34" s="68"/>
      <c r="K34" s="69"/>
      <c r="L34" s="29">
        <f t="shared" si="0"/>
        <v>0</v>
      </c>
      <c r="M34" s="79"/>
      <c r="N34" s="76"/>
      <c r="O34" s="77"/>
    </row>
    <row r="35" spans="1:15" ht="26.25" customHeight="1">
      <c r="A35" s="84">
        <v>20</v>
      </c>
      <c r="B35" s="22" t="s">
        <v>4</v>
      </c>
      <c r="C35" s="21"/>
      <c r="D35" s="27"/>
      <c r="E35" s="22"/>
      <c r="F35" s="66"/>
      <c r="G35" s="67"/>
      <c r="H35" s="66"/>
      <c r="I35" s="67"/>
      <c r="J35" s="68"/>
      <c r="K35" s="69"/>
      <c r="L35" s="29">
        <f t="shared" si="0"/>
        <v>0</v>
      </c>
      <c r="M35" s="78">
        <f>L35+L36</f>
        <v>0</v>
      </c>
      <c r="N35" s="76"/>
      <c r="O35" s="77"/>
    </row>
    <row r="36" spans="1:15" ht="26.25" customHeight="1" thickBot="1">
      <c r="A36" s="98"/>
      <c r="B36" s="24" t="s">
        <v>5</v>
      </c>
      <c r="C36" s="23"/>
      <c r="D36" s="30"/>
      <c r="E36" s="24"/>
      <c r="F36" s="58"/>
      <c r="G36" s="59"/>
      <c r="H36" s="58"/>
      <c r="I36" s="59"/>
      <c r="J36" s="64"/>
      <c r="K36" s="65"/>
      <c r="L36" s="31">
        <f t="shared" si="0"/>
        <v>0</v>
      </c>
      <c r="M36" s="139"/>
      <c r="N36" s="107"/>
      <c r="O36" s="128"/>
    </row>
    <row r="37" spans="1:15" ht="15" customHeight="1">
      <c r="A37" s="32"/>
      <c r="B37" s="32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5"/>
      <c r="O37" s="34"/>
    </row>
    <row r="38" spans="1:15" ht="18.75" customHeight="1">
      <c r="A38" s="81" t="s">
        <v>47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1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20.25" customHeight="1">
      <c r="A40" s="9"/>
      <c r="B40" s="82" t="str">
        <f>'申込１枚目'!$B$40</f>
        <v>令和6年</v>
      </c>
      <c r="C40" s="82"/>
      <c r="D40" s="37">
        <f>IF(ISBLANK('申込１枚目'!D40),"",'申込１枚目'!D40)</f>
      </c>
      <c r="E40" s="37" t="s">
        <v>12</v>
      </c>
      <c r="F40" s="37">
        <f>IF(ISBLANK('申込１枚目'!F40),"",'申込１枚目'!F40)</f>
      </c>
      <c r="G40" s="16" t="s">
        <v>11</v>
      </c>
      <c r="H40" s="9"/>
      <c r="I40" s="9"/>
      <c r="J40" s="9"/>
      <c r="K40" s="9"/>
      <c r="L40" s="9"/>
      <c r="M40" s="9"/>
      <c r="N40" s="9"/>
      <c r="O40" s="9"/>
    </row>
    <row r="41" spans="1:15" ht="32.25" customHeight="1">
      <c r="A41" s="80" t="s">
        <v>24</v>
      </c>
      <c r="B41" s="80"/>
      <c r="C41" s="80" t="e">
        <f>C4</f>
        <v>#N/A</v>
      </c>
      <c r="D41" s="80"/>
      <c r="E41" s="80"/>
      <c r="F41" s="80" t="s">
        <v>20</v>
      </c>
      <c r="G41" s="80"/>
      <c r="H41" s="80" t="s">
        <v>25</v>
      </c>
      <c r="I41" s="80"/>
      <c r="J41" s="80">
        <f>IF(ISBLANK('申込１枚目'!J41:N41),"",'申込１枚目'!J41:N41)</f>
      </c>
      <c r="K41" s="80"/>
      <c r="L41" s="80"/>
      <c r="M41" s="80"/>
      <c r="N41" s="80"/>
      <c r="O41" s="39" t="s">
        <v>86</v>
      </c>
    </row>
  </sheetData>
  <sheetProtection/>
  <mergeCells count="88">
    <mergeCell ref="A8:B10"/>
    <mergeCell ref="C13:M13"/>
    <mergeCell ref="C10:E10"/>
    <mergeCell ref="G10:H10"/>
    <mergeCell ref="I10:L10"/>
    <mergeCell ref="N10:O10"/>
    <mergeCell ref="C11:O11"/>
    <mergeCell ref="C12:O12"/>
    <mergeCell ref="C8:E8"/>
    <mergeCell ref="G8:H8"/>
    <mergeCell ref="I8:L8"/>
    <mergeCell ref="N8:O8"/>
    <mergeCell ref="C9:E9"/>
    <mergeCell ref="G9:H9"/>
    <mergeCell ref="I9:L9"/>
    <mergeCell ref="N9:O9"/>
    <mergeCell ref="A5:C5"/>
    <mergeCell ref="D5:O5"/>
    <mergeCell ref="A7:C7"/>
    <mergeCell ref="D7:E7"/>
    <mergeCell ref="F7:I7"/>
    <mergeCell ref="J7:K7"/>
    <mergeCell ref="L7:O7"/>
    <mergeCell ref="A6:C6"/>
    <mergeCell ref="D6:O6"/>
    <mergeCell ref="N33:O33"/>
    <mergeCell ref="N34:O34"/>
    <mergeCell ref="A38:O38"/>
    <mergeCell ref="N35:O35"/>
    <mergeCell ref="N36:O36"/>
    <mergeCell ref="A35:A36"/>
    <mergeCell ref="M35:M36"/>
    <mergeCell ref="N26:O26"/>
    <mergeCell ref="M25:M26"/>
    <mergeCell ref="M31:M32"/>
    <mergeCell ref="N27:O27"/>
    <mergeCell ref="N28:O28"/>
    <mergeCell ref="N29:O29"/>
    <mergeCell ref="N30:O30"/>
    <mergeCell ref="N31:O31"/>
    <mergeCell ref="N32:O32"/>
    <mergeCell ref="M27:M28"/>
    <mergeCell ref="N19:O19"/>
    <mergeCell ref="N20:O20"/>
    <mergeCell ref="N23:O23"/>
    <mergeCell ref="N24:O24"/>
    <mergeCell ref="N21:O21"/>
    <mergeCell ref="N22:O22"/>
    <mergeCell ref="M23:M24"/>
    <mergeCell ref="M21:M22"/>
    <mergeCell ref="N25:O25"/>
    <mergeCell ref="A2:O2"/>
    <mergeCell ref="C4:E4"/>
    <mergeCell ref="J4:M4"/>
    <mergeCell ref="N4:O4"/>
    <mergeCell ref="A4:B4"/>
    <mergeCell ref="F4:G4"/>
    <mergeCell ref="N17:O17"/>
    <mergeCell ref="N18:O18"/>
    <mergeCell ref="L15:M16"/>
    <mergeCell ref="M17:M18"/>
    <mergeCell ref="M33:M34"/>
    <mergeCell ref="A29:A30"/>
    <mergeCell ref="M29:M30"/>
    <mergeCell ref="A31:A32"/>
    <mergeCell ref="J15:K15"/>
    <mergeCell ref="N15:O16"/>
    <mergeCell ref="A15:A16"/>
    <mergeCell ref="E15:E16"/>
    <mergeCell ref="F15:G15"/>
    <mergeCell ref="H15:I15"/>
    <mergeCell ref="F41:G41"/>
    <mergeCell ref="A17:A18"/>
    <mergeCell ref="H41:I41"/>
    <mergeCell ref="A27:A28"/>
    <mergeCell ref="A21:A22"/>
    <mergeCell ref="A23:A24"/>
    <mergeCell ref="A25:A26"/>
    <mergeCell ref="L1:N1"/>
    <mergeCell ref="J41:N41"/>
    <mergeCell ref="M19:M20"/>
    <mergeCell ref="B15:B16"/>
    <mergeCell ref="C15:D15"/>
    <mergeCell ref="A19:A20"/>
    <mergeCell ref="B40:C40"/>
    <mergeCell ref="A41:B41"/>
    <mergeCell ref="C41:E41"/>
    <mergeCell ref="A33:A34"/>
  </mergeCells>
  <dataValidations count="8">
    <dataValidation type="list" allowBlank="1" showInputMessage="1" showErrorMessage="1" sqref="G9:H10 N9:O10">
      <formula1>"職員,外部"</formula1>
    </dataValidation>
    <dataValidation type="list" allowBlank="1" showInputMessage="1" showErrorMessage="1" sqref="F9:F10 M9:M10">
      <formula1>"１級,２級,MR, MU"</formula1>
    </dataValidation>
    <dataValidation type="list" allowBlank="1" showInputMessage="1" showErrorMessage="1" sqref="K17:K36">
      <formula1>"15,13,11,9,5,3,1"</formula1>
    </dataValidation>
    <dataValidation type="list" allowBlank="1" showInputMessage="1" showErrorMessage="1" sqref="J17:J36">
      <formula1>"優勝,準優勝,ベスト４,ベスト８,予選2位,予選3位,予選4位"</formula1>
    </dataValidation>
    <dataValidation type="list" allowBlank="1" showInputMessage="1" showErrorMessage="1" sqref="I17:I36">
      <formula1>"15,13,11,9,6,4,2,1,0"</formula1>
    </dataValidation>
    <dataValidation type="list" allowBlank="1" showInputMessage="1" showErrorMessage="1" sqref="H17:H36">
      <formula1>"優勝,準優勝,ベスト4,ベスト8,ベスト16,ベスト32,ベスト64,参加点,　　"</formula1>
    </dataValidation>
    <dataValidation type="list" allowBlank="1" showInputMessage="1" showErrorMessage="1" sqref="G17:G36">
      <formula1>"7,6,5,3,2,1,0"</formula1>
    </dataValidation>
    <dataValidation type="list" allowBlank="1" showInputMessage="1" showErrorMessage="1" sqref="F17:F36">
      <formula1>"優勝,準優勝,ベスト4,ベスト8,ベスト16,ベスト32,　　　"</formula1>
    </dataValidation>
  </dataValidations>
  <printOptions/>
  <pageMargins left="0.7874015748031497" right="0.5905511811023623" top="0.6692913385826772" bottom="0.5905511811023623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1"/>
  <sheetViews>
    <sheetView showZeros="0" view="pageBreakPreview" zoomScale="96" zoomScaleSheetLayoutView="96" workbookViewId="0" topLeftCell="A1">
      <selection activeCell="I19" sqref="I19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375" style="0" customWidth="1"/>
    <col min="5" max="5" width="3.75390625" style="0" customWidth="1"/>
    <col min="6" max="6" width="7.375" style="0" customWidth="1"/>
    <col min="7" max="7" width="5.75390625" style="0" customWidth="1"/>
    <col min="8" max="8" width="7.375" style="0" customWidth="1"/>
    <col min="9" max="9" width="5.75390625" style="0" customWidth="1"/>
    <col min="10" max="10" width="7.375" style="0" customWidth="1"/>
    <col min="11" max="11" width="5.75390625" style="0" customWidth="1"/>
    <col min="12" max="12" width="5.625" style="0" customWidth="1"/>
    <col min="13" max="13" width="8.50390625" style="0" customWidth="1"/>
    <col min="14" max="14" width="4.625" style="0" customWidth="1"/>
    <col min="15" max="15" width="8.625" style="0" customWidth="1"/>
  </cols>
  <sheetData>
    <row r="1" spans="1:15" ht="30.7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74" t="s">
        <v>71</v>
      </c>
      <c r="M1" s="74"/>
      <c r="N1" s="75"/>
      <c r="O1" s="17">
        <f>'申込１枚目'!$O$1</f>
        <v>0</v>
      </c>
    </row>
    <row r="2" spans="1:15" ht="21.75" customHeight="1">
      <c r="A2" s="83" t="s">
        <v>131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8.5" customHeight="1">
      <c r="A4" s="138" t="s">
        <v>7</v>
      </c>
      <c r="B4" s="110"/>
      <c r="C4" s="88" t="e">
        <f>IF(ISBLANK('申込１枚目'!C4:E4),"",'申込１枚目'!C4:E4)</f>
        <v>#N/A</v>
      </c>
      <c r="D4" s="89"/>
      <c r="E4" s="89"/>
      <c r="F4" s="89" t="s">
        <v>20</v>
      </c>
      <c r="G4" s="110"/>
      <c r="H4" s="19" t="s">
        <v>15</v>
      </c>
      <c r="I4" s="20">
        <f>IF(ISBLANK('申込１枚目'!I4),"",'申込１枚目'!I4)</f>
      </c>
      <c r="J4" s="88" t="s">
        <v>14</v>
      </c>
      <c r="K4" s="89"/>
      <c r="L4" s="89"/>
      <c r="M4" s="110"/>
      <c r="N4" s="88">
        <f>IF(ISBLANK('申込１枚目'!N4:O4),"",'申込１枚目'!N4:O4)</f>
      </c>
      <c r="O4" s="115"/>
    </row>
    <row r="5" spans="1:15" ht="28.5" customHeight="1">
      <c r="A5" s="104" t="s">
        <v>56</v>
      </c>
      <c r="B5" s="102"/>
      <c r="C5" s="103"/>
      <c r="D5" s="76">
        <f>IF(ISBLANK('申込１枚目'!D5:O5),"",'申込１枚目'!D5:O5)</f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77"/>
    </row>
    <row r="6" spans="1:15" ht="28.5" customHeight="1">
      <c r="A6" s="104" t="s">
        <v>43</v>
      </c>
      <c r="B6" s="102"/>
      <c r="C6" s="103"/>
      <c r="D6" s="76">
        <f>'申込１枚目'!D6</f>
        <v>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77"/>
    </row>
    <row r="7" spans="1:15" ht="28.5" customHeight="1">
      <c r="A7" s="104" t="s">
        <v>53</v>
      </c>
      <c r="B7" s="102"/>
      <c r="C7" s="103"/>
      <c r="D7" s="76" t="s">
        <v>44</v>
      </c>
      <c r="E7" s="103"/>
      <c r="F7" s="76">
        <f>IF(ISBLANK('申込１枚目'!F7:I7),"",'申込１枚目'!F7:I7)</f>
      </c>
      <c r="G7" s="102"/>
      <c r="H7" s="102"/>
      <c r="I7" s="103"/>
      <c r="J7" s="76" t="s">
        <v>45</v>
      </c>
      <c r="K7" s="103"/>
      <c r="L7" s="76">
        <f>IF(ISBLANK('申込１枚目'!L7:O7),"",'申込１枚目'!L7:O7)</f>
      </c>
      <c r="M7" s="102"/>
      <c r="N7" s="102"/>
      <c r="O7" s="77"/>
    </row>
    <row r="8" spans="1:15" ht="28.5" customHeight="1">
      <c r="A8" s="132" t="s">
        <v>57</v>
      </c>
      <c r="B8" s="133"/>
      <c r="C8" s="102" t="str">
        <f>'申込１枚目'!C8</f>
        <v>コーチ名</v>
      </c>
      <c r="D8" s="102"/>
      <c r="E8" s="103"/>
      <c r="F8" s="22" t="str">
        <f>'申込１枚目'!F8</f>
        <v>審判級</v>
      </c>
      <c r="G8" s="76" t="str">
        <f>'申込１枚目'!G8</f>
        <v>職員・外部</v>
      </c>
      <c r="H8" s="103"/>
      <c r="I8" s="76" t="str">
        <f>'申込１枚目'!I8</f>
        <v>コーチ名</v>
      </c>
      <c r="J8" s="102"/>
      <c r="K8" s="102"/>
      <c r="L8" s="103"/>
      <c r="M8" s="22" t="str">
        <f>'申込１枚目'!M8</f>
        <v>審判級</v>
      </c>
      <c r="N8" s="76" t="str">
        <f>'申込１枚目'!N8</f>
        <v>職員・外部</v>
      </c>
      <c r="O8" s="77"/>
    </row>
    <row r="9" spans="1:15" ht="28.5" customHeight="1">
      <c r="A9" s="134"/>
      <c r="B9" s="135"/>
      <c r="C9" s="76">
        <f>'申込１枚目'!C9</f>
        <v>0</v>
      </c>
      <c r="D9" s="102"/>
      <c r="E9" s="102"/>
      <c r="F9" s="41">
        <f>'申込１枚目'!F9</f>
        <v>0</v>
      </c>
      <c r="G9" s="102">
        <f>'申込１枚目'!G9</f>
        <v>0</v>
      </c>
      <c r="H9" s="103"/>
      <c r="I9" s="76">
        <f>'申込１枚目'!I9</f>
        <v>0</v>
      </c>
      <c r="J9" s="102"/>
      <c r="K9" s="102"/>
      <c r="L9" s="102"/>
      <c r="M9" s="41">
        <f>'申込１枚目'!M9</f>
        <v>0</v>
      </c>
      <c r="N9" s="102">
        <f>'申込１枚目'!N9</f>
        <v>0</v>
      </c>
      <c r="O9" s="103"/>
    </row>
    <row r="10" spans="1:15" ht="28.5" customHeight="1" thickBot="1">
      <c r="A10" s="136"/>
      <c r="B10" s="137"/>
      <c r="C10" s="107">
        <f>'申込１枚目'!C10</f>
        <v>0</v>
      </c>
      <c r="D10" s="129"/>
      <c r="E10" s="129"/>
      <c r="F10" s="24">
        <f>'申込１枚目'!F10</f>
        <v>0</v>
      </c>
      <c r="G10" s="107">
        <f>'申込１枚目'!G10</f>
        <v>0</v>
      </c>
      <c r="H10" s="108"/>
      <c r="I10" s="107">
        <f>'申込１枚目'!I10</f>
        <v>0</v>
      </c>
      <c r="J10" s="129"/>
      <c r="K10" s="129"/>
      <c r="L10" s="129"/>
      <c r="M10" s="24">
        <f>'申込１枚目'!M10</f>
        <v>0</v>
      </c>
      <c r="N10" s="107">
        <f>'申込１枚目'!N10</f>
        <v>0</v>
      </c>
      <c r="O10" s="108"/>
    </row>
    <row r="11" spans="1:15" s="45" customFormat="1" ht="21.75" customHeight="1">
      <c r="A11" s="40"/>
      <c r="B11" s="44"/>
      <c r="C11" s="140" t="s">
        <v>78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s="45" customFormat="1" ht="21.75" customHeight="1">
      <c r="A12" s="40"/>
      <c r="B12" s="44"/>
      <c r="C12" s="109" t="s">
        <v>65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s="45" customFormat="1" ht="19.5" customHeight="1">
      <c r="A13" s="40"/>
      <c r="B13" s="44"/>
      <c r="C13" s="109" t="s">
        <v>68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46"/>
      <c r="O13" s="46"/>
    </row>
    <row r="14" spans="1:15" s="3" customFormat="1" ht="19.5" customHeight="1" thickBot="1">
      <c r="A14" s="25" t="s">
        <v>46</v>
      </c>
      <c r="B14" s="26"/>
      <c r="C14" s="25" t="s">
        <v>79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6.5" customHeight="1">
      <c r="A15" s="92" t="s">
        <v>0</v>
      </c>
      <c r="B15" s="99"/>
      <c r="C15" s="91" t="s">
        <v>8</v>
      </c>
      <c r="D15" s="91"/>
      <c r="E15" s="105" t="s">
        <v>6</v>
      </c>
      <c r="F15" s="86" t="s">
        <v>133</v>
      </c>
      <c r="G15" s="87"/>
      <c r="H15" s="120" t="s">
        <v>134</v>
      </c>
      <c r="I15" s="121"/>
      <c r="J15" s="122" t="s">
        <v>135</v>
      </c>
      <c r="K15" s="123"/>
      <c r="L15" s="124" t="s">
        <v>1</v>
      </c>
      <c r="M15" s="125"/>
      <c r="N15" s="94" t="s">
        <v>2</v>
      </c>
      <c r="O15" s="95"/>
    </row>
    <row r="16" spans="1:15" ht="16.5" customHeight="1">
      <c r="A16" s="93"/>
      <c r="B16" s="100"/>
      <c r="C16" s="21" t="s">
        <v>9</v>
      </c>
      <c r="D16" s="27" t="s">
        <v>10</v>
      </c>
      <c r="E16" s="106"/>
      <c r="F16" s="21" t="s">
        <v>136</v>
      </c>
      <c r="G16" s="28" t="s">
        <v>3</v>
      </c>
      <c r="H16" s="21" t="s">
        <v>136</v>
      </c>
      <c r="I16" s="28" t="s">
        <v>3</v>
      </c>
      <c r="J16" s="21" t="s">
        <v>136</v>
      </c>
      <c r="K16" s="28" t="s">
        <v>3</v>
      </c>
      <c r="L16" s="126"/>
      <c r="M16" s="127"/>
      <c r="N16" s="96"/>
      <c r="O16" s="97"/>
    </row>
    <row r="17" spans="1:15" ht="26.25" customHeight="1">
      <c r="A17" s="84">
        <v>21</v>
      </c>
      <c r="B17" s="22" t="s">
        <v>4</v>
      </c>
      <c r="C17" s="21"/>
      <c r="D17" s="27"/>
      <c r="E17" s="22"/>
      <c r="F17" s="66"/>
      <c r="G17" s="67"/>
      <c r="H17" s="66"/>
      <c r="I17" s="67"/>
      <c r="J17" s="68"/>
      <c r="K17" s="69"/>
      <c r="L17" s="42">
        <f>G17+I17+K17</f>
        <v>0</v>
      </c>
      <c r="M17" s="78">
        <f>L17+L18</f>
        <v>0</v>
      </c>
      <c r="N17" s="76"/>
      <c r="O17" s="77"/>
    </row>
    <row r="18" spans="1:15" ht="26.25" customHeight="1">
      <c r="A18" s="85"/>
      <c r="B18" s="22" t="s">
        <v>5</v>
      </c>
      <c r="C18" s="21"/>
      <c r="D18" s="27"/>
      <c r="E18" s="22"/>
      <c r="F18" s="66"/>
      <c r="G18" s="67"/>
      <c r="H18" s="66"/>
      <c r="I18" s="67"/>
      <c r="J18" s="68"/>
      <c r="K18" s="69"/>
      <c r="L18" s="42">
        <f aca="true" t="shared" si="0" ref="L18:L36">G18+I18+K18</f>
        <v>0</v>
      </c>
      <c r="M18" s="79"/>
      <c r="N18" s="76"/>
      <c r="O18" s="77"/>
    </row>
    <row r="19" spans="1:15" ht="26.25" customHeight="1">
      <c r="A19" s="84">
        <v>22</v>
      </c>
      <c r="B19" s="22" t="s">
        <v>4</v>
      </c>
      <c r="C19" s="21"/>
      <c r="D19" s="27"/>
      <c r="E19" s="22"/>
      <c r="F19" s="66"/>
      <c r="G19" s="67"/>
      <c r="H19" s="66"/>
      <c r="I19" s="67"/>
      <c r="J19" s="68"/>
      <c r="K19" s="69"/>
      <c r="L19" s="42">
        <f t="shared" si="0"/>
        <v>0</v>
      </c>
      <c r="M19" s="78">
        <f>L19+L20</f>
        <v>0</v>
      </c>
      <c r="N19" s="76"/>
      <c r="O19" s="77"/>
    </row>
    <row r="20" spans="1:15" ht="26.25" customHeight="1">
      <c r="A20" s="85"/>
      <c r="B20" s="22" t="s">
        <v>5</v>
      </c>
      <c r="C20" s="21"/>
      <c r="D20" s="27"/>
      <c r="E20" s="22"/>
      <c r="F20" s="66"/>
      <c r="G20" s="67"/>
      <c r="H20" s="66"/>
      <c r="I20" s="67"/>
      <c r="J20" s="68"/>
      <c r="K20" s="69"/>
      <c r="L20" s="42">
        <f t="shared" si="0"/>
        <v>0</v>
      </c>
      <c r="M20" s="79"/>
      <c r="N20" s="76"/>
      <c r="O20" s="77"/>
    </row>
    <row r="21" spans="1:15" ht="26.25" customHeight="1">
      <c r="A21" s="84">
        <v>23</v>
      </c>
      <c r="B21" s="22" t="s">
        <v>4</v>
      </c>
      <c r="C21" s="21"/>
      <c r="D21" s="27"/>
      <c r="E21" s="22"/>
      <c r="F21" s="66"/>
      <c r="G21" s="67"/>
      <c r="H21" s="66"/>
      <c r="I21" s="67"/>
      <c r="J21" s="68"/>
      <c r="K21" s="69"/>
      <c r="L21" s="42">
        <f t="shared" si="0"/>
        <v>0</v>
      </c>
      <c r="M21" s="78">
        <f>L21+L22</f>
        <v>0</v>
      </c>
      <c r="N21" s="76"/>
      <c r="O21" s="77"/>
    </row>
    <row r="22" spans="1:15" ht="26.25" customHeight="1">
      <c r="A22" s="85"/>
      <c r="B22" s="22" t="s">
        <v>5</v>
      </c>
      <c r="C22" s="21"/>
      <c r="D22" s="27"/>
      <c r="E22" s="22"/>
      <c r="F22" s="66"/>
      <c r="G22" s="67"/>
      <c r="H22" s="66"/>
      <c r="I22" s="67"/>
      <c r="J22" s="68"/>
      <c r="K22" s="69"/>
      <c r="L22" s="42">
        <f t="shared" si="0"/>
        <v>0</v>
      </c>
      <c r="M22" s="79"/>
      <c r="N22" s="76"/>
      <c r="O22" s="77"/>
    </row>
    <row r="23" spans="1:15" ht="26.25" customHeight="1">
      <c r="A23" s="84">
        <v>24</v>
      </c>
      <c r="B23" s="22" t="s">
        <v>4</v>
      </c>
      <c r="C23" s="21"/>
      <c r="D23" s="27"/>
      <c r="E23" s="22"/>
      <c r="F23" s="66"/>
      <c r="G23" s="67"/>
      <c r="H23" s="66"/>
      <c r="I23" s="67"/>
      <c r="J23" s="68"/>
      <c r="K23" s="69"/>
      <c r="L23" s="42">
        <f t="shared" si="0"/>
        <v>0</v>
      </c>
      <c r="M23" s="78">
        <f>L23+L24</f>
        <v>0</v>
      </c>
      <c r="N23" s="76"/>
      <c r="O23" s="77"/>
    </row>
    <row r="24" spans="1:15" ht="26.25" customHeight="1">
      <c r="A24" s="85"/>
      <c r="B24" s="22" t="s">
        <v>5</v>
      </c>
      <c r="C24" s="21"/>
      <c r="D24" s="27"/>
      <c r="E24" s="22"/>
      <c r="F24" s="66"/>
      <c r="G24" s="67"/>
      <c r="H24" s="66"/>
      <c r="I24" s="67"/>
      <c r="J24" s="68"/>
      <c r="K24" s="69"/>
      <c r="L24" s="42">
        <f t="shared" si="0"/>
        <v>0</v>
      </c>
      <c r="M24" s="79"/>
      <c r="N24" s="76"/>
      <c r="O24" s="77"/>
    </row>
    <row r="25" spans="1:15" ht="26.25" customHeight="1">
      <c r="A25" s="84">
        <v>25</v>
      </c>
      <c r="B25" s="22" t="s">
        <v>4</v>
      </c>
      <c r="C25" s="21"/>
      <c r="D25" s="27"/>
      <c r="E25" s="22"/>
      <c r="F25" s="66"/>
      <c r="G25" s="67"/>
      <c r="H25" s="66"/>
      <c r="I25" s="67"/>
      <c r="J25" s="68"/>
      <c r="K25" s="69"/>
      <c r="L25" s="42">
        <f t="shared" si="0"/>
        <v>0</v>
      </c>
      <c r="M25" s="78">
        <f>L25+L26</f>
        <v>0</v>
      </c>
      <c r="N25" s="76"/>
      <c r="O25" s="77"/>
    </row>
    <row r="26" spans="1:15" ht="26.25" customHeight="1">
      <c r="A26" s="85"/>
      <c r="B26" s="22" t="s">
        <v>5</v>
      </c>
      <c r="C26" s="21"/>
      <c r="D26" s="27"/>
      <c r="E26" s="22"/>
      <c r="F26" s="66"/>
      <c r="G26" s="67"/>
      <c r="H26" s="66"/>
      <c r="I26" s="67"/>
      <c r="J26" s="68"/>
      <c r="K26" s="69"/>
      <c r="L26" s="42">
        <f t="shared" si="0"/>
        <v>0</v>
      </c>
      <c r="M26" s="79"/>
      <c r="N26" s="76"/>
      <c r="O26" s="77"/>
    </row>
    <row r="27" spans="1:15" ht="26.25" customHeight="1">
      <c r="A27" s="84">
        <v>26</v>
      </c>
      <c r="B27" s="22" t="s">
        <v>4</v>
      </c>
      <c r="C27" s="21"/>
      <c r="D27" s="27"/>
      <c r="E27" s="22"/>
      <c r="F27" s="66"/>
      <c r="G27" s="67"/>
      <c r="H27" s="66"/>
      <c r="I27" s="67"/>
      <c r="J27" s="68"/>
      <c r="K27" s="69"/>
      <c r="L27" s="42">
        <f t="shared" si="0"/>
        <v>0</v>
      </c>
      <c r="M27" s="78">
        <f>L27+L28</f>
        <v>0</v>
      </c>
      <c r="N27" s="76"/>
      <c r="O27" s="77"/>
    </row>
    <row r="28" spans="1:15" ht="26.25" customHeight="1">
      <c r="A28" s="85"/>
      <c r="B28" s="22" t="s">
        <v>5</v>
      </c>
      <c r="C28" s="21"/>
      <c r="D28" s="27"/>
      <c r="E28" s="22"/>
      <c r="F28" s="66"/>
      <c r="G28" s="67"/>
      <c r="H28" s="66"/>
      <c r="I28" s="67"/>
      <c r="J28" s="68"/>
      <c r="K28" s="69"/>
      <c r="L28" s="42">
        <f t="shared" si="0"/>
        <v>0</v>
      </c>
      <c r="M28" s="79"/>
      <c r="N28" s="76"/>
      <c r="O28" s="77"/>
    </row>
    <row r="29" spans="1:15" ht="26.25" customHeight="1">
      <c r="A29" s="84">
        <v>27</v>
      </c>
      <c r="B29" s="22" t="s">
        <v>4</v>
      </c>
      <c r="C29" s="21"/>
      <c r="D29" s="27"/>
      <c r="E29" s="22"/>
      <c r="F29" s="66"/>
      <c r="G29" s="67"/>
      <c r="H29" s="66"/>
      <c r="I29" s="67"/>
      <c r="J29" s="68"/>
      <c r="K29" s="69"/>
      <c r="L29" s="42">
        <f t="shared" si="0"/>
        <v>0</v>
      </c>
      <c r="M29" s="78">
        <f>L29+L30</f>
        <v>0</v>
      </c>
      <c r="N29" s="76"/>
      <c r="O29" s="77"/>
    </row>
    <row r="30" spans="1:15" ht="26.25" customHeight="1">
      <c r="A30" s="85"/>
      <c r="B30" s="22" t="s">
        <v>5</v>
      </c>
      <c r="C30" s="21"/>
      <c r="D30" s="27"/>
      <c r="E30" s="22"/>
      <c r="F30" s="66"/>
      <c r="G30" s="67"/>
      <c r="H30" s="66"/>
      <c r="I30" s="67"/>
      <c r="J30" s="68"/>
      <c r="K30" s="69"/>
      <c r="L30" s="42">
        <f t="shared" si="0"/>
        <v>0</v>
      </c>
      <c r="M30" s="79"/>
      <c r="N30" s="76"/>
      <c r="O30" s="77"/>
    </row>
    <row r="31" spans="1:15" ht="26.25" customHeight="1">
      <c r="A31" s="84">
        <v>28</v>
      </c>
      <c r="B31" s="22" t="s">
        <v>4</v>
      </c>
      <c r="C31" s="21"/>
      <c r="D31" s="27"/>
      <c r="E31" s="22"/>
      <c r="F31" s="66"/>
      <c r="G31" s="67"/>
      <c r="H31" s="66"/>
      <c r="I31" s="67"/>
      <c r="J31" s="68"/>
      <c r="K31" s="69"/>
      <c r="L31" s="42">
        <f t="shared" si="0"/>
        <v>0</v>
      </c>
      <c r="M31" s="78">
        <f>L31+L32</f>
        <v>0</v>
      </c>
      <c r="N31" s="76"/>
      <c r="O31" s="77"/>
    </row>
    <row r="32" spans="1:15" ht="26.25" customHeight="1">
      <c r="A32" s="85"/>
      <c r="B32" s="22" t="s">
        <v>5</v>
      </c>
      <c r="C32" s="21"/>
      <c r="D32" s="27"/>
      <c r="E32" s="22"/>
      <c r="F32" s="66"/>
      <c r="G32" s="67"/>
      <c r="H32" s="66"/>
      <c r="I32" s="67"/>
      <c r="J32" s="68"/>
      <c r="K32" s="69"/>
      <c r="L32" s="42">
        <f t="shared" si="0"/>
        <v>0</v>
      </c>
      <c r="M32" s="79"/>
      <c r="N32" s="76"/>
      <c r="O32" s="77"/>
    </row>
    <row r="33" spans="1:15" ht="26.25" customHeight="1">
      <c r="A33" s="84">
        <v>29</v>
      </c>
      <c r="B33" s="22" t="s">
        <v>4</v>
      </c>
      <c r="C33" s="21"/>
      <c r="D33" s="27"/>
      <c r="E33" s="22"/>
      <c r="F33" s="66"/>
      <c r="G33" s="67"/>
      <c r="H33" s="66"/>
      <c r="I33" s="67"/>
      <c r="J33" s="68"/>
      <c r="K33" s="69"/>
      <c r="L33" s="42">
        <f t="shared" si="0"/>
        <v>0</v>
      </c>
      <c r="M33" s="78">
        <f>L33+L34</f>
        <v>0</v>
      </c>
      <c r="N33" s="76"/>
      <c r="O33" s="77"/>
    </row>
    <row r="34" spans="1:15" ht="26.25" customHeight="1">
      <c r="A34" s="85"/>
      <c r="B34" s="22" t="s">
        <v>5</v>
      </c>
      <c r="C34" s="21"/>
      <c r="D34" s="27"/>
      <c r="E34" s="22"/>
      <c r="F34" s="66"/>
      <c r="G34" s="67"/>
      <c r="H34" s="66"/>
      <c r="I34" s="67"/>
      <c r="J34" s="68"/>
      <c r="K34" s="69"/>
      <c r="L34" s="42">
        <f t="shared" si="0"/>
        <v>0</v>
      </c>
      <c r="M34" s="79"/>
      <c r="N34" s="76"/>
      <c r="O34" s="77"/>
    </row>
    <row r="35" spans="1:15" ht="26.25" customHeight="1">
      <c r="A35" s="84">
        <v>30</v>
      </c>
      <c r="B35" s="22" t="s">
        <v>4</v>
      </c>
      <c r="C35" s="21"/>
      <c r="D35" s="27"/>
      <c r="E35" s="22"/>
      <c r="F35" s="66"/>
      <c r="G35" s="67"/>
      <c r="H35" s="66"/>
      <c r="I35" s="67"/>
      <c r="J35" s="68"/>
      <c r="K35" s="69"/>
      <c r="L35" s="42">
        <f t="shared" si="0"/>
        <v>0</v>
      </c>
      <c r="M35" s="117">
        <f>L35+L36</f>
        <v>0</v>
      </c>
      <c r="N35" s="76"/>
      <c r="O35" s="77"/>
    </row>
    <row r="36" spans="1:15" ht="26.25" customHeight="1" thickBot="1">
      <c r="A36" s="98"/>
      <c r="B36" s="24" t="s">
        <v>5</v>
      </c>
      <c r="C36" s="23"/>
      <c r="D36" s="30"/>
      <c r="E36" s="24"/>
      <c r="F36" s="58"/>
      <c r="G36" s="59"/>
      <c r="H36" s="58"/>
      <c r="I36" s="59"/>
      <c r="J36" s="64"/>
      <c r="K36" s="65"/>
      <c r="L36" s="43">
        <f t="shared" si="0"/>
        <v>0</v>
      </c>
      <c r="M36" s="118"/>
      <c r="N36" s="107"/>
      <c r="O36" s="128"/>
    </row>
    <row r="37" spans="1:15" ht="15" customHeight="1">
      <c r="A37" s="32"/>
      <c r="B37" s="32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5"/>
      <c r="O37" s="34"/>
    </row>
    <row r="38" spans="1:15" ht="18.75" customHeight="1">
      <c r="A38" s="81" t="s">
        <v>47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1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20.25" customHeight="1">
      <c r="A40" s="9"/>
      <c r="B40" s="82" t="str">
        <f>'申込１枚目'!$B$40</f>
        <v>令和6年</v>
      </c>
      <c r="C40" s="82"/>
      <c r="D40" s="37">
        <f>IF(ISBLANK('申込１枚目'!D40),"",'申込１枚目'!D40)</f>
      </c>
      <c r="E40" s="37" t="s">
        <v>12</v>
      </c>
      <c r="F40" s="37">
        <f>IF(ISBLANK('申込１枚目'!F40),"",'申込１枚目'!F40)</f>
      </c>
      <c r="G40" s="16" t="s">
        <v>11</v>
      </c>
      <c r="H40" s="9"/>
      <c r="I40" s="9"/>
      <c r="J40" s="9"/>
      <c r="K40" s="9"/>
      <c r="L40" s="9"/>
      <c r="M40" s="9"/>
      <c r="N40" s="9"/>
      <c r="O40" s="9"/>
    </row>
    <row r="41" spans="1:15" ht="32.25" customHeight="1">
      <c r="A41" s="80" t="s">
        <v>24</v>
      </c>
      <c r="B41" s="80"/>
      <c r="C41" s="80" t="e">
        <f>C4</f>
        <v>#N/A</v>
      </c>
      <c r="D41" s="80"/>
      <c r="E41" s="80"/>
      <c r="F41" s="80" t="s">
        <v>20</v>
      </c>
      <c r="G41" s="80"/>
      <c r="H41" s="80" t="s">
        <v>25</v>
      </c>
      <c r="I41" s="80"/>
      <c r="J41" s="80">
        <f>IF(ISBLANK('申込１枚目'!J41:N41),"",'申込１枚目'!J41:N41)</f>
      </c>
      <c r="K41" s="80"/>
      <c r="L41" s="80"/>
      <c r="M41" s="80"/>
      <c r="N41" s="80"/>
      <c r="O41" s="39" t="s">
        <v>86</v>
      </c>
    </row>
  </sheetData>
  <sheetProtection/>
  <mergeCells count="88">
    <mergeCell ref="G10:H10"/>
    <mergeCell ref="I10:L10"/>
    <mergeCell ref="N10:O10"/>
    <mergeCell ref="C11:O11"/>
    <mergeCell ref="C12:O12"/>
    <mergeCell ref="A35:A36"/>
    <mergeCell ref="M35:M36"/>
    <mergeCell ref="C13:M13"/>
    <mergeCell ref="C10:E10"/>
    <mergeCell ref="N35:O35"/>
    <mergeCell ref="I8:L8"/>
    <mergeCell ref="N8:O8"/>
    <mergeCell ref="C9:E9"/>
    <mergeCell ref="G9:H9"/>
    <mergeCell ref="I9:L9"/>
    <mergeCell ref="N9:O9"/>
    <mergeCell ref="J41:N41"/>
    <mergeCell ref="A38:O38"/>
    <mergeCell ref="B40:C40"/>
    <mergeCell ref="A41:B41"/>
    <mergeCell ref="C41:E41"/>
    <mergeCell ref="F41:G41"/>
    <mergeCell ref="H41:I41"/>
    <mergeCell ref="N36:O36"/>
    <mergeCell ref="N31:O31"/>
    <mergeCell ref="N32:O32"/>
    <mergeCell ref="A33:A34"/>
    <mergeCell ref="M33:M34"/>
    <mergeCell ref="N33:O33"/>
    <mergeCell ref="N34:O34"/>
    <mergeCell ref="A31:A32"/>
    <mergeCell ref="M31:M32"/>
    <mergeCell ref="A27:A28"/>
    <mergeCell ref="M27:M28"/>
    <mergeCell ref="N27:O27"/>
    <mergeCell ref="N28:O28"/>
    <mergeCell ref="A29:A30"/>
    <mergeCell ref="M29:M30"/>
    <mergeCell ref="N29:O29"/>
    <mergeCell ref="N30:O30"/>
    <mergeCell ref="A25:A26"/>
    <mergeCell ref="M25:M26"/>
    <mergeCell ref="N25:O25"/>
    <mergeCell ref="N26:O26"/>
    <mergeCell ref="A23:A24"/>
    <mergeCell ref="M23:M24"/>
    <mergeCell ref="N23:O23"/>
    <mergeCell ref="N24:O24"/>
    <mergeCell ref="N17:O17"/>
    <mergeCell ref="N18:O18"/>
    <mergeCell ref="A21:A22"/>
    <mergeCell ref="M21:M22"/>
    <mergeCell ref="N21:O21"/>
    <mergeCell ref="N22:O22"/>
    <mergeCell ref="A19:A20"/>
    <mergeCell ref="M19:M20"/>
    <mergeCell ref="N19:O19"/>
    <mergeCell ref="N20:O20"/>
    <mergeCell ref="F7:I7"/>
    <mergeCell ref="A17:A18"/>
    <mergeCell ref="M17:M18"/>
    <mergeCell ref="B15:B16"/>
    <mergeCell ref="C15:D15"/>
    <mergeCell ref="E15:E16"/>
    <mergeCell ref="F15:G15"/>
    <mergeCell ref="C8:E8"/>
    <mergeCell ref="G8:H8"/>
    <mergeCell ref="A8:B10"/>
    <mergeCell ref="N4:O4"/>
    <mergeCell ref="N15:O16"/>
    <mergeCell ref="A15:A16"/>
    <mergeCell ref="H15:I15"/>
    <mergeCell ref="J15:K15"/>
    <mergeCell ref="L15:M16"/>
    <mergeCell ref="A5:C5"/>
    <mergeCell ref="D5:O5"/>
    <mergeCell ref="A7:C7"/>
    <mergeCell ref="D7:E7"/>
    <mergeCell ref="L1:N1"/>
    <mergeCell ref="J7:K7"/>
    <mergeCell ref="L7:O7"/>
    <mergeCell ref="A6:C6"/>
    <mergeCell ref="D6:O6"/>
    <mergeCell ref="A2:O2"/>
    <mergeCell ref="A4:B4"/>
    <mergeCell ref="C4:E4"/>
    <mergeCell ref="F4:G4"/>
    <mergeCell ref="J4:M4"/>
  </mergeCells>
  <dataValidations count="8">
    <dataValidation type="list" allowBlank="1" showInputMessage="1" showErrorMessage="1" sqref="G9:H10 N9:O10">
      <formula1>"職員,外部"</formula1>
    </dataValidation>
    <dataValidation type="list" allowBlank="1" showInputMessage="1" showErrorMessage="1" sqref="F9:F10 M9:M10">
      <formula1>"１級,２級"</formula1>
    </dataValidation>
    <dataValidation type="list" allowBlank="1" showInputMessage="1" showErrorMessage="1" sqref="K17:K36">
      <formula1>"15,13,11,9,5,3,1"</formula1>
    </dataValidation>
    <dataValidation type="list" allowBlank="1" showInputMessage="1" showErrorMessage="1" sqref="J17:J36">
      <formula1>"優勝,準優勝,ベスト４,ベスト８,予選2位,予選3位,予選4位"</formula1>
    </dataValidation>
    <dataValidation type="list" allowBlank="1" showInputMessage="1" showErrorMessage="1" sqref="I17:I36">
      <formula1>"15,13,11,9,6,4,2,1,0"</formula1>
    </dataValidation>
    <dataValidation type="list" allowBlank="1" showInputMessage="1" showErrorMessage="1" sqref="H17:H36">
      <formula1>"優勝,準優勝,ベスト4,ベスト8,ベスト16,ベスト32,ベスト64,参加点,　　"</formula1>
    </dataValidation>
    <dataValidation type="list" allowBlank="1" showInputMessage="1" showErrorMessage="1" sqref="G17:G36">
      <formula1>"7,6,5,3,2,1,0"</formula1>
    </dataValidation>
    <dataValidation type="list" allowBlank="1" showInputMessage="1" showErrorMessage="1" sqref="F17:F36">
      <formula1>"優勝,準優勝,ベスト4,ベスト8,ベスト16,ベスト32,　　　"</formula1>
    </dataValidation>
  </dataValidations>
  <printOptions/>
  <pageMargins left="0.7874015748031497" right="0.5905511811023623" top="0.6692913385826772" bottom="0.5905511811023623" header="0" footer="0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A37"/>
  <sheetViews>
    <sheetView zoomScalePageLayoutView="0" workbookViewId="0" topLeftCell="A1">
      <selection activeCell="Q2" sqref="Q2"/>
    </sheetView>
  </sheetViews>
  <sheetFormatPr defaultColWidth="9.00390625" defaultRowHeight="13.5"/>
  <cols>
    <col min="1" max="2" width="7.50390625" style="0" customWidth="1"/>
    <col min="3" max="3" width="7.50390625" style="1" customWidth="1"/>
    <col min="4" max="4" width="7.50390625" style="0" customWidth="1"/>
    <col min="5" max="5" width="1.875" style="0" customWidth="1"/>
    <col min="6" max="6" width="8.875" style="0" customWidth="1"/>
    <col min="7" max="7" width="7.125" style="0" bestFit="1" customWidth="1"/>
    <col min="8" max="8" width="1.875" style="0" customWidth="1"/>
    <col min="9" max="9" width="3.625" style="1" customWidth="1"/>
    <col min="10" max="10" width="3.50390625" style="0" customWidth="1"/>
    <col min="11" max="11" width="7.75390625" style="0" bestFit="1" customWidth="1"/>
    <col min="12" max="13" width="14.125" style="0" customWidth="1"/>
    <col min="14" max="14" width="8.00390625" style="0" customWidth="1"/>
    <col min="15" max="15" width="4.00390625" style="0" customWidth="1"/>
    <col min="16" max="16" width="11.00390625" style="0" bestFit="1" customWidth="1"/>
    <col min="17" max="17" width="11.50390625" style="0" customWidth="1"/>
    <col min="18" max="18" width="12.50390625" style="0" customWidth="1"/>
    <col min="19" max="19" width="13.00390625" style="0" customWidth="1"/>
    <col min="20" max="21" width="12.375" style="0" customWidth="1"/>
  </cols>
  <sheetData>
    <row r="1" spans="1:26" ht="13.5">
      <c r="A1" s="141" t="e">
        <f>IF(ISBLANK('申込１枚目'!C4),"",'申込１枚目'!C4)</f>
        <v>#N/A</v>
      </c>
      <c r="B1" s="141"/>
      <c r="C1" s="141"/>
      <c r="D1" s="141"/>
      <c r="E1" s="1"/>
      <c r="F1" t="s">
        <v>20</v>
      </c>
      <c r="G1" s="1" t="s">
        <v>7</v>
      </c>
      <c r="H1" s="1"/>
      <c r="I1" s="1">
        <f>'申込１枚目'!I4</f>
        <v>0</v>
      </c>
      <c r="M1" s="48" t="s">
        <v>83</v>
      </c>
      <c r="N1" t="s">
        <v>7</v>
      </c>
      <c r="O1" t="s">
        <v>58</v>
      </c>
      <c r="P1" t="s">
        <v>56</v>
      </c>
      <c r="Q1" t="s">
        <v>43</v>
      </c>
      <c r="R1" t="s">
        <v>59</v>
      </c>
      <c r="S1" t="s">
        <v>45</v>
      </c>
      <c r="T1" t="s">
        <v>60</v>
      </c>
      <c r="V1" t="s">
        <v>61</v>
      </c>
      <c r="X1" t="s">
        <v>62</v>
      </c>
      <c r="Z1" t="s">
        <v>63</v>
      </c>
    </row>
    <row r="2" spans="1:27" ht="13.5">
      <c r="A2" s="1" t="s">
        <v>17</v>
      </c>
      <c r="B2" s="1"/>
      <c r="C2" s="1" t="s">
        <v>18</v>
      </c>
      <c r="D2" s="1"/>
      <c r="I2"/>
      <c r="M2">
        <f>'申込１枚目'!$O$1</f>
        <v>0</v>
      </c>
      <c r="N2" t="e">
        <f>'申込１枚目'!C4</f>
        <v>#N/A</v>
      </c>
      <c r="O2" s="4">
        <f>'申込１枚目'!I4</f>
        <v>0</v>
      </c>
      <c r="P2" s="4">
        <f>'申込１枚目'!D5</f>
        <v>0</v>
      </c>
      <c r="Q2">
        <f>'申込１枚目'!D6</f>
        <v>0</v>
      </c>
      <c r="R2">
        <f>'申込１枚目'!F7</f>
        <v>0</v>
      </c>
      <c r="S2">
        <f>'申込１枚目'!L7</f>
        <v>0</v>
      </c>
      <c r="T2">
        <f>'申込１枚目'!C9</f>
        <v>0</v>
      </c>
      <c r="U2">
        <f>'申込１枚目'!F9</f>
        <v>0</v>
      </c>
      <c r="V2" s="4">
        <f>'申込１枚目'!I9</f>
        <v>0</v>
      </c>
      <c r="W2" s="4">
        <f>'申込１枚目'!M9</f>
        <v>0</v>
      </c>
      <c r="X2" s="5">
        <f>'申込１枚目'!C10</f>
        <v>0</v>
      </c>
      <c r="Y2" s="5">
        <f>'申込１枚目'!F10</f>
        <v>0</v>
      </c>
      <c r="Z2">
        <f>'申込１枚目'!I10</f>
        <v>0</v>
      </c>
      <c r="AA2">
        <f>'申込１枚目'!M10</f>
        <v>0</v>
      </c>
    </row>
    <row r="3" spans="1:18" ht="13.5">
      <c r="A3" s="141" t="s">
        <v>54</v>
      </c>
      <c r="B3" s="141"/>
      <c r="C3" s="141" t="s">
        <v>54</v>
      </c>
      <c r="D3" s="141"/>
      <c r="F3" t="s">
        <v>16</v>
      </c>
      <c r="G3" t="s">
        <v>19</v>
      </c>
      <c r="I3" s="1" t="s">
        <v>21</v>
      </c>
      <c r="J3" s="1"/>
      <c r="L3" s="1"/>
      <c r="M3" s="1"/>
      <c r="O3" s="1"/>
      <c r="P3" s="1"/>
      <c r="Q3" s="1"/>
      <c r="R3" s="1"/>
    </row>
    <row r="4" spans="1:18" ht="13.5">
      <c r="A4">
        <f>IF(ISBLANK('申込１枚目'!C17),"",'申込１枚目'!C17)</f>
      </c>
      <c r="B4" t="s">
        <v>55</v>
      </c>
      <c r="C4">
        <f>IF(ISBLANK('申込１枚目'!C18),"",'申込１枚目'!C18)</f>
      </c>
      <c r="D4">
        <f>IF(ISBLANK('申込１枚目'!D18),"",'申込１枚目'!D18)</f>
      </c>
      <c r="E4" t="s">
        <v>22</v>
      </c>
      <c r="F4">
        <f>IF(ISBLANK('申込１枚目'!N4),"",'申込１枚目'!N4)</f>
      </c>
      <c r="G4">
        <v>1</v>
      </c>
      <c r="H4" t="s">
        <v>23</v>
      </c>
      <c r="I4">
        <f>IF(ISBLANK('申込１枚目'!M17),"",'申込１枚目'!M17)</f>
        <v>0</v>
      </c>
      <c r="K4" t="str">
        <f aca="true" t="shared" si="0" ref="K4:K33">E4&amp;F4&amp;H4</f>
        <v>()</v>
      </c>
      <c r="L4" t="str">
        <f aca="true" t="shared" si="1" ref="L4:L33">CONCATENATE(A4,B4)</f>
        <v> </v>
      </c>
      <c r="M4">
        <f aca="true" t="shared" si="2" ref="M4:M33">CONCATENATE(C4,D4)</f>
      </c>
      <c r="O4">
        <f>IF(ISBLANK('申込１枚目'!D9),"",'申込１枚目'!D9)</f>
      </c>
      <c r="Q4">
        <f>IF(ISBLANK('申込１枚目'!C10),"",'申込１枚目'!C10)</f>
      </c>
      <c r="R4">
        <f>IF(ISBLANK('申込１枚目'!I10),"",'申込１枚目'!I10)</f>
      </c>
    </row>
    <row r="5" spans="1:13" ht="13.5">
      <c r="A5">
        <f>IF(ISBLANK('申込１枚目'!C19),"",'申込１枚目'!C19)</f>
      </c>
      <c r="B5">
        <f>IF(ISBLANK('申込１枚目'!D19),"",'申込１枚目'!D19)</f>
      </c>
      <c r="C5">
        <f>IF(ISBLANK('申込１枚目'!C20),"",'申込１枚目'!C20)</f>
      </c>
      <c r="D5">
        <f>IF(ISBLANK('申込１枚目'!D20),"",'申込１枚目'!D20)</f>
      </c>
      <c r="E5" t="s">
        <v>22</v>
      </c>
      <c r="F5">
        <f aca="true" t="shared" si="3" ref="F5:F33">IF(ISBLANK(A5),"",F4)</f>
      </c>
      <c r="G5">
        <v>2</v>
      </c>
      <c r="H5" t="s">
        <v>23</v>
      </c>
      <c r="I5">
        <f>IF(ISBLANK('申込１枚目'!M19),"",'申込１枚目'!M19)</f>
        <v>0</v>
      </c>
      <c r="K5" t="str">
        <f t="shared" si="0"/>
        <v>()</v>
      </c>
      <c r="L5">
        <f t="shared" si="1"/>
      </c>
      <c r="M5">
        <f t="shared" si="2"/>
      </c>
    </row>
    <row r="6" spans="1:13" ht="13.5">
      <c r="A6">
        <f>IF(ISBLANK('申込１枚目'!C21),"",'申込１枚目'!C21)</f>
      </c>
      <c r="B6">
        <f>IF(ISBLANK('申込１枚目'!D21),"",'申込１枚目'!D21)</f>
      </c>
      <c r="C6">
        <f>IF(ISBLANK('申込１枚目'!C22),"",'申込１枚目'!C22)</f>
      </c>
      <c r="D6">
        <f>IF(ISBLANK('申込１枚目'!D22),"",'申込１枚目'!D22)</f>
      </c>
      <c r="E6" t="s">
        <v>22</v>
      </c>
      <c r="F6">
        <f t="shared" si="3"/>
      </c>
      <c r="G6">
        <v>3</v>
      </c>
      <c r="H6" t="s">
        <v>23</v>
      </c>
      <c r="I6">
        <f>IF(ISBLANK('申込１枚目'!M21),"",'申込１枚目'!M21)</f>
        <v>0</v>
      </c>
      <c r="K6" t="str">
        <f t="shared" si="0"/>
        <v>()</v>
      </c>
      <c r="L6">
        <f t="shared" si="1"/>
      </c>
      <c r="M6">
        <f t="shared" si="2"/>
      </c>
    </row>
    <row r="7" spans="1:13" ht="13.5">
      <c r="A7">
        <f>IF(ISBLANK('申込１枚目'!C23),"",'申込１枚目'!C23)</f>
      </c>
      <c r="B7">
        <f>IF(ISBLANK('申込１枚目'!D23),"",'申込１枚目'!D23)</f>
      </c>
      <c r="C7">
        <f>IF(ISBLANK('申込１枚目'!C24),"",'申込１枚目'!C24)</f>
      </c>
      <c r="D7">
        <f>IF(ISBLANK('申込１枚目'!D24),"",'申込１枚目'!D24)</f>
      </c>
      <c r="E7" t="s">
        <v>22</v>
      </c>
      <c r="F7">
        <f t="shared" si="3"/>
      </c>
      <c r="G7">
        <v>4</v>
      </c>
      <c r="H7" t="s">
        <v>23</v>
      </c>
      <c r="I7">
        <f>IF(ISBLANK('申込１枚目'!M23),"",'申込１枚目'!M23)</f>
        <v>0</v>
      </c>
      <c r="K7" t="str">
        <f t="shared" si="0"/>
        <v>()</v>
      </c>
      <c r="L7">
        <f t="shared" si="1"/>
      </c>
      <c r="M7">
        <f t="shared" si="2"/>
      </c>
    </row>
    <row r="8" spans="1:13" ht="13.5">
      <c r="A8">
        <f>IF(ISBLANK('申込１枚目'!C25),"",'申込１枚目'!C25)</f>
      </c>
      <c r="B8">
        <f>IF(ISBLANK('申込１枚目'!D25),"",'申込１枚目'!D25)</f>
      </c>
      <c r="C8">
        <f>IF(ISBLANK('申込１枚目'!C26),"",'申込１枚目'!C26)</f>
      </c>
      <c r="D8">
        <f>IF(ISBLANK('申込１枚目'!D26),"",'申込１枚目'!D26)</f>
      </c>
      <c r="E8" t="s">
        <v>22</v>
      </c>
      <c r="F8">
        <f t="shared" si="3"/>
      </c>
      <c r="G8">
        <v>5</v>
      </c>
      <c r="H8" t="s">
        <v>23</v>
      </c>
      <c r="I8">
        <f>IF(ISBLANK('申込１枚目'!M25),"",'申込１枚目'!M25)</f>
        <v>0</v>
      </c>
      <c r="K8" t="str">
        <f t="shared" si="0"/>
        <v>()</v>
      </c>
      <c r="L8">
        <f t="shared" si="1"/>
      </c>
      <c r="M8">
        <f t="shared" si="2"/>
      </c>
    </row>
    <row r="9" spans="1:13" ht="13.5">
      <c r="A9">
        <f>IF(ISBLANK('申込１枚目'!C27),"",'申込１枚目'!C27)</f>
      </c>
      <c r="B9">
        <f>IF(ISBLANK('申込１枚目'!D27),"",'申込１枚目'!D27)</f>
      </c>
      <c r="C9">
        <f>IF(ISBLANK('申込１枚目'!C28),"",'申込１枚目'!C28)</f>
      </c>
      <c r="D9">
        <f>IF(ISBLANK('申込１枚目'!D28),"",'申込１枚目'!D28)</f>
      </c>
      <c r="E9" t="s">
        <v>22</v>
      </c>
      <c r="F9">
        <f t="shared" si="3"/>
      </c>
      <c r="G9">
        <v>6</v>
      </c>
      <c r="H9" t="s">
        <v>23</v>
      </c>
      <c r="I9">
        <f>IF(ISBLANK('申込１枚目'!M27),"",'申込１枚目'!M27)</f>
        <v>0</v>
      </c>
      <c r="K9" t="str">
        <f t="shared" si="0"/>
        <v>()</v>
      </c>
      <c r="L9">
        <f t="shared" si="1"/>
      </c>
      <c r="M9">
        <f t="shared" si="2"/>
      </c>
    </row>
    <row r="10" spans="1:13" ht="13.5">
      <c r="A10">
        <f>IF(ISBLANK('申込１枚目'!C29),"",'申込１枚目'!C29)</f>
      </c>
      <c r="B10">
        <f>IF(ISBLANK('申込１枚目'!D29),"",'申込１枚目'!D29)</f>
      </c>
      <c r="C10">
        <f>IF(ISBLANK('申込１枚目'!C30),"",'申込１枚目'!C30)</f>
      </c>
      <c r="D10">
        <f>IF(ISBLANK('申込１枚目'!D30),"",'申込１枚目'!D30)</f>
      </c>
      <c r="E10" t="s">
        <v>22</v>
      </c>
      <c r="F10">
        <f t="shared" si="3"/>
      </c>
      <c r="G10">
        <v>7</v>
      </c>
      <c r="H10" t="s">
        <v>23</v>
      </c>
      <c r="I10">
        <f>IF(ISBLANK('申込１枚目'!M29),"",'申込１枚目'!M29)</f>
        <v>0</v>
      </c>
      <c r="K10" t="str">
        <f t="shared" si="0"/>
        <v>()</v>
      </c>
      <c r="L10">
        <f t="shared" si="1"/>
      </c>
      <c r="M10">
        <f t="shared" si="2"/>
      </c>
    </row>
    <row r="11" spans="1:13" ht="13.5">
      <c r="A11">
        <f>IF(ISBLANK('申込１枚目'!C31),"",'申込１枚目'!C31)</f>
      </c>
      <c r="B11">
        <f>IF(ISBLANK('申込１枚目'!D31),"",'申込１枚目'!D31)</f>
      </c>
      <c r="C11">
        <f>IF(ISBLANK('申込１枚目'!C32),"",'申込１枚目'!C32)</f>
      </c>
      <c r="D11">
        <f>IF(ISBLANK('申込１枚目'!D32),"",'申込１枚目'!D32)</f>
      </c>
      <c r="E11" t="s">
        <v>22</v>
      </c>
      <c r="F11">
        <f t="shared" si="3"/>
      </c>
      <c r="G11">
        <v>8</v>
      </c>
      <c r="H11" t="s">
        <v>23</v>
      </c>
      <c r="I11">
        <f>IF(ISBLANK('申込１枚目'!M31),"",'申込１枚目'!M31)</f>
        <v>0</v>
      </c>
      <c r="K11" t="str">
        <f t="shared" si="0"/>
        <v>()</v>
      </c>
      <c r="L11">
        <f t="shared" si="1"/>
      </c>
      <c r="M11">
        <f t="shared" si="2"/>
      </c>
    </row>
    <row r="12" spans="1:13" ht="13.5">
      <c r="A12">
        <f>IF(ISBLANK('申込１枚目'!C33),"",'申込１枚目'!C33)</f>
      </c>
      <c r="B12">
        <f>IF(ISBLANK('申込１枚目'!D33),"",'申込１枚目'!D33)</f>
      </c>
      <c r="C12">
        <f>IF(ISBLANK('申込１枚目'!C34),"",'申込１枚目'!C34)</f>
      </c>
      <c r="D12">
        <f>IF(ISBLANK('申込１枚目'!D34),"",'申込１枚目'!D34)</f>
      </c>
      <c r="E12" t="s">
        <v>22</v>
      </c>
      <c r="F12">
        <f t="shared" si="3"/>
      </c>
      <c r="G12">
        <v>9</v>
      </c>
      <c r="H12" t="s">
        <v>23</v>
      </c>
      <c r="I12">
        <f>IF(ISBLANK('申込１枚目'!M33),"",'申込１枚目'!M33)</f>
        <v>0</v>
      </c>
      <c r="K12" t="str">
        <f t="shared" si="0"/>
        <v>()</v>
      </c>
      <c r="L12">
        <f t="shared" si="1"/>
      </c>
      <c r="M12">
        <f t="shared" si="2"/>
      </c>
    </row>
    <row r="13" spans="1:13" ht="13.5">
      <c r="A13">
        <f>IF(ISBLANK('申込１枚目'!C35),"",'申込１枚目'!C35)</f>
      </c>
      <c r="B13">
        <f>IF(ISBLANK('申込１枚目'!D35),"",'申込１枚目'!D35)</f>
      </c>
      <c r="C13">
        <f>IF(ISBLANK('申込１枚目'!C36),"",'申込１枚目'!C36)</f>
      </c>
      <c r="D13">
        <f>IF(ISBLANK('申込１枚目'!D36),"",'申込１枚目'!D36)</f>
      </c>
      <c r="E13" t="s">
        <v>22</v>
      </c>
      <c r="F13">
        <f t="shared" si="3"/>
      </c>
      <c r="G13">
        <v>10</v>
      </c>
      <c r="H13" t="s">
        <v>23</v>
      </c>
      <c r="I13">
        <f>IF(ISBLANK('申込１枚目'!M35),"",'申込１枚目'!M35)</f>
        <v>0</v>
      </c>
      <c r="K13" t="str">
        <f t="shared" si="0"/>
        <v>()</v>
      </c>
      <c r="L13">
        <f t="shared" si="1"/>
      </c>
      <c r="M13">
        <f t="shared" si="2"/>
      </c>
    </row>
    <row r="14" spans="1:13" ht="13.5">
      <c r="A14">
        <f>IF(ISBLANK('申込２枚目'!C17),"",'申込２枚目'!C17)</f>
      </c>
      <c r="B14">
        <f>IF(ISBLANK('申込２枚目'!D17),"",'申込２枚目'!D17)</f>
      </c>
      <c r="C14">
        <f>IF(ISBLANK('申込２枚目'!C18),"",'申込２枚目'!C18)</f>
      </c>
      <c r="D14">
        <f>IF(ISBLANK('申込２枚目'!D18),"",'申込２枚目'!D18)</f>
      </c>
      <c r="E14" t="s">
        <v>22</v>
      </c>
      <c r="F14">
        <f t="shared" si="3"/>
      </c>
      <c r="G14">
        <v>11</v>
      </c>
      <c r="H14" t="s">
        <v>23</v>
      </c>
      <c r="I14">
        <f>IF(ISBLANK('申込２枚目'!M17),"",'申込２枚目'!M17)</f>
        <v>0</v>
      </c>
      <c r="K14" t="str">
        <f t="shared" si="0"/>
        <v>()</v>
      </c>
      <c r="L14">
        <f t="shared" si="1"/>
      </c>
      <c r="M14">
        <f t="shared" si="2"/>
      </c>
    </row>
    <row r="15" spans="1:13" ht="13.5">
      <c r="A15">
        <f>IF(ISBLANK('申込２枚目'!C19),"",'申込２枚目'!C19)</f>
      </c>
      <c r="B15">
        <f>IF(ISBLANK('申込２枚目'!D19),"",'申込２枚目'!D19)</f>
      </c>
      <c r="C15">
        <f>IF(ISBLANK('申込２枚目'!C20),"",'申込２枚目'!C20)</f>
      </c>
      <c r="D15">
        <f>IF(ISBLANK('申込２枚目'!D20),"",'申込２枚目'!D20)</f>
      </c>
      <c r="E15" t="s">
        <v>22</v>
      </c>
      <c r="F15">
        <f t="shared" si="3"/>
      </c>
      <c r="G15">
        <v>12</v>
      </c>
      <c r="H15" t="s">
        <v>23</v>
      </c>
      <c r="I15">
        <f>IF(ISBLANK('申込２枚目'!M19),"",'申込２枚目'!M19)</f>
        <v>0</v>
      </c>
      <c r="K15" t="str">
        <f t="shared" si="0"/>
        <v>()</v>
      </c>
      <c r="L15">
        <f t="shared" si="1"/>
      </c>
      <c r="M15">
        <f t="shared" si="2"/>
      </c>
    </row>
    <row r="16" spans="1:13" ht="13.5">
      <c r="A16">
        <f>IF(ISBLANK('申込２枚目'!C21),"",'申込２枚目'!C21)</f>
      </c>
      <c r="B16">
        <f>IF(ISBLANK('申込２枚目'!D21),"",'申込２枚目'!D21)</f>
      </c>
      <c r="C16">
        <f>IF(ISBLANK('申込２枚目'!C22),"",'申込２枚目'!C22)</f>
      </c>
      <c r="D16">
        <f>IF(ISBLANK('申込２枚目'!D22),"",'申込２枚目'!D22)</f>
      </c>
      <c r="E16" t="s">
        <v>22</v>
      </c>
      <c r="F16">
        <f t="shared" si="3"/>
      </c>
      <c r="G16">
        <v>13</v>
      </c>
      <c r="H16" t="s">
        <v>23</v>
      </c>
      <c r="I16">
        <f>IF(ISBLANK('申込２枚目'!M21),"",'申込２枚目'!M21)</f>
        <v>0</v>
      </c>
      <c r="K16" t="str">
        <f t="shared" si="0"/>
        <v>()</v>
      </c>
      <c r="L16">
        <f t="shared" si="1"/>
      </c>
      <c r="M16">
        <f t="shared" si="2"/>
      </c>
    </row>
    <row r="17" spans="1:13" ht="13.5">
      <c r="A17">
        <f>IF(ISBLANK('申込２枚目'!C23),"",'申込２枚目'!C23)</f>
      </c>
      <c r="B17">
        <f>IF(ISBLANK('申込２枚目'!D23),"",'申込２枚目'!D23)</f>
      </c>
      <c r="C17">
        <f>IF(ISBLANK('申込２枚目'!C24),"",'申込２枚目'!C24)</f>
      </c>
      <c r="D17">
        <f>IF(ISBLANK('申込２枚目'!D24),"",'申込２枚目'!D24)</f>
      </c>
      <c r="E17" t="s">
        <v>22</v>
      </c>
      <c r="F17">
        <f t="shared" si="3"/>
      </c>
      <c r="G17">
        <v>14</v>
      </c>
      <c r="H17" t="s">
        <v>23</v>
      </c>
      <c r="I17">
        <f>IF(ISBLANK('申込２枚目'!M23),"",'申込２枚目'!M23)</f>
        <v>0</v>
      </c>
      <c r="K17" t="str">
        <f t="shared" si="0"/>
        <v>()</v>
      </c>
      <c r="L17">
        <f t="shared" si="1"/>
      </c>
      <c r="M17">
        <f t="shared" si="2"/>
      </c>
    </row>
    <row r="18" spans="1:13" ht="13.5">
      <c r="A18">
        <f>IF(ISBLANK('申込２枚目'!C25),"",'申込２枚目'!C25)</f>
      </c>
      <c r="B18">
        <f>IF(ISBLANK('申込２枚目'!D25),"",'申込２枚目'!D25)</f>
      </c>
      <c r="C18">
        <f>IF(ISBLANK('申込２枚目'!C26),"",'申込２枚目'!C26)</f>
      </c>
      <c r="D18">
        <f>IF(ISBLANK('申込２枚目'!D26),"",'申込２枚目'!D26)</f>
      </c>
      <c r="E18" t="s">
        <v>22</v>
      </c>
      <c r="F18">
        <f t="shared" si="3"/>
      </c>
      <c r="G18">
        <v>15</v>
      </c>
      <c r="H18" t="s">
        <v>23</v>
      </c>
      <c r="I18">
        <f>IF(ISBLANK('申込２枚目'!M25),"",'申込２枚目'!M25)</f>
        <v>0</v>
      </c>
      <c r="K18" t="str">
        <f t="shared" si="0"/>
        <v>()</v>
      </c>
      <c r="L18">
        <f t="shared" si="1"/>
      </c>
      <c r="M18">
        <f t="shared" si="2"/>
      </c>
    </row>
    <row r="19" spans="1:13" ht="13.5">
      <c r="A19">
        <f>IF(ISBLANK('申込２枚目'!C27),"",'申込２枚目'!C27)</f>
      </c>
      <c r="B19">
        <f>IF(ISBLANK('申込２枚目'!D27),"",'申込２枚目'!D27)</f>
      </c>
      <c r="C19">
        <f>IF(ISBLANK('申込２枚目'!C28),"",'申込２枚目'!C28)</f>
      </c>
      <c r="D19">
        <f>IF(ISBLANK('申込２枚目'!D28),"",'申込２枚目'!D28)</f>
      </c>
      <c r="E19" t="s">
        <v>22</v>
      </c>
      <c r="F19">
        <f t="shared" si="3"/>
      </c>
      <c r="G19">
        <v>16</v>
      </c>
      <c r="H19" t="s">
        <v>23</v>
      </c>
      <c r="I19">
        <f>IF(ISBLANK('申込２枚目'!M27),"",'申込２枚目'!M27)</f>
        <v>0</v>
      </c>
      <c r="K19" t="str">
        <f t="shared" si="0"/>
        <v>()</v>
      </c>
      <c r="L19">
        <f t="shared" si="1"/>
      </c>
      <c r="M19">
        <f t="shared" si="2"/>
      </c>
    </row>
    <row r="20" spans="1:13" ht="13.5">
      <c r="A20">
        <f>IF(ISBLANK('申込２枚目'!C29),"",'申込２枚目'!C29)</f>
      </c>
      <c r="B20">
        <f>IF(ISBLANK('申込２枚目'!D29),"",'申込２枚目'!D29)</f>
      </c>
      <c r="C20">
        <f>IF(ISBLANK('申込２枚目'!C30),"",'申込２枚目'!C30)</f>
      </c>
      <c r="D20">
        <f>IF(ISBLANK('申込２枚目'!D30),"",'申込２枚目'!D30)</f>
      </c>
      <c r="E20" t="s">
        <v>22</v>
      </c>
      <c r="F20">
        <f t="shared" si="3"/>
      </c>
      <c r="G20">
        <v>17</v>
      </c>
      <c r="H20" t="s">
        <v>23</v>
      </c>
      <c r="I20">
        <f>IF(ISBLANK('申込２枚目'!M29),"",'申込２枚目'!M29)</f>
        <v>0</v>
      </c>
      <c r="K20" t="str">
        <f t="shared" si="0"/>
        <v>()</v>
      </c>
      <c r="L20">
        <f t="shared" si="1"/>
      </c>
      <c r="M20">
        <f t="shared" si="2"/>
      </c>
    </row>
    <row r="21" spans="1:13" ht="13.5">
      <c r="A21">
        <f>IF(ISBLANK('申込２枚目'!C31),"",'申込２枚目'!C31)</f>
      </c>
      <c r="B21">
        <f>IF(ISBLANK('申込２枚目'!D31),"",'申込２枚目'!D31)</f>
      </c>
      <c r="C21">
        <f>IF(ISBLANK('申込２枚目'!C32),"",'申込２枚目'!C32)</f>
      </c>
      <c r="D21">
        <f>IF(ISBLANK('申込２枚目'!D32),"",'申込２枚目'!D32)</f>
      </c>
      <c r="E21" t="s">
        <v>22</v>
      </c>
      <c r="F21">
        <f t="shared" si="3"/>
      </c>
      <c r="G21">
        <v>18</v>
      </c>
      <c r="H21" t="s">
        <v>23</v>
      </c>
      <c r="I21">
        <f>IF(ISBLANK('申込２枚目'!M31),"",'申込２枚目'!M31)</f>
        <v>0</v>
      </c>
      <c r="K21" t="str">
        <f t="shared" si="0"/>
        <v>()</v>
      </c>
      <c r="L21">
        <f t="shared" si="1"/>
      </c>
      <c r="M21">
        <f t="shared" si="2"/>
      </c>
    </row>
    <row r="22" spans="1:13" ht="13.5">
      <c r="A22">
        <f>IF(ISBLANK('申込２枚目'!C33),"",'申込２枚目'!C33)</f>
      </c>
      <c r="B22">
        <f>IF(ISBLANK('申込２枚目'!D33),"",'申込２枚目'!D33)</f>
      </c>
      <c r="C22">
        <f>IF(ISBLANK('申込２枚目'!C34),"",'申込２枚目'!C34)</f>
      </c>
      <c r="D22">
        <f>IF(ISBLANK('申込２枚目'!D34),"",'申込２枚目'!D34)</f>
      </c>
      <c r="E22" t="s">
        <v>22</v>
      </c>
      <c r="F22">
        <f t="shared" si="3"/>
      </c>
      <c r="G22">
        <v>19</v>
      </c>
      <c r="H22" t="s">
        <v>23</v>
      </c>
      <c r="I22">
        <f>IF(ISBLANK('申込２枚目'!M33),"",'申込２枚目'!M33)</f>
        <v>0</v>
      </c>
      <c r="K22" t="str">
        <f t="shared" si="0"/>
        <v>()</v>
      </c>
      <c r="L22">
        <f t="shared" si="1"/>
      </c>
      <c r="M22">
        <f t="shared" si="2"/>
      </c>
    </row>
    <row r="23" spans="1:13" ht="13.5">
      <c r="A23">
        <f>IF(ISBLANK('申込２枚目'!C35),"",'申込２枚目'!C35)</f>
      </c>
      <c r="B23">
        <f>IF(ISBLANK('申込２枚目'!D35),"",'申込２枚目'!D35)</f>
      </c>
      <c r="C23">
        <f>IF(ISBLANK('申込２枚目'!C36),"",'申込２枚目'!C36)</f>
      </c>
      <c r="D23">
        <f>IF(ISBLANK('申込２枚目'!D36),"",'申込２枚目'!D36)</f>
      </c>
      <c r="E23" t="s">
        <v>22</v>
      </c>
      <c r="F23">
        <f t="shared" si="3"/>
      </c>
      <c r="G23">
        <v>20</v>
      </c>
      <c r="H23" t="s">
        <v>23</v>
      </c>
      <c r="I23">
        <f>IF(ISBLANK('申込２枚目'!M35),"",'申込２枚目'!M35)</f>
        <v>0</v>
      </c>
      <c r="K23" t="str">
        <f t="shared" si="0"/>
        <v>()</v>
      </c>
      <c r="L23">
        <f t="shared" si="1"/>
      </c>
      <c r="M23">
        <f t="shared" si="2"/>
      </c>
    </row>
    <row r="24" spans="1:13" ht="13.5">
      <c r="A24">
        <f>IF(ISBLANK('申込３枚目'!C17),"",'申込３枚目'!C17)</f>
      </c>
      <c r="B24">
        <f>IF(ISBLANK('申込３枚目'!D17),"",'申込３枚目'!D17)</f>
      </c>
      <c r="C24">
        <f>IF(ISBLANK('申込３枚目'!C18),"",'申込３枚目'!C18)</f>
      </c>
      <c r="D24">
        <f>IF(ISBLANK('申込３枚目'!D18),"",'申込３枚目'!D18)</f>
      </c>
      <c r="E24" t="s">
        <v>51</v>
      </c>
      <c r="F24">
        <f t="shared" si="3"/>
      </c>
      <c r="G24">
        <v>21</v>
      </c>
      <c r="H24" t="s">
        <v>52</v>
      </c>
      <c r="I24">
        <f>IF(ISBLANK('申込３枚目'!M17),"",'申込３枚目'!M17)</f>
        <v>0</v>
      </c>
      <c r="K24" t="str">
        <f t="shared" si="0"/>
        <v>()</v>
      </c>
      <c r="L24">
        <f t="shared" si="1"/>
      </c>
      <c r="M24">
        <f t="shared" si="2"/>
      </c>
    </row>
    <row r="25" spans="1:13" ht="13.5">
      <c r="A25">
        <f>IF(ISBLANK('申込３枚目'!C19),"",'申込３枚目'!C19)</f>
      </c>
      <c r="B25">
        <f>IF(ISBLANK('申込３枚目'!D19),"",'申込３枚目'!D19)</f>
      </c>
      <c r="C25">
        <f>IF(ISBLANK('申込３枚目'!C20),"",'申込３枚目'!C20)</f>
      </c>
      <c r="D25">
        <f>IF(ISBLANK('申込３枚目'!D20),"",'申込３枚目'!D20)</f>
      </c>
      <c r="E25" t="s">
        <v>51</v>
      </c>
      <c r="F25">
        <f t="shared" si="3"/>
      </c>
      <c r="G25">
        <v>22</v>
      </c>
      <c r="H25" t="s">
        <v>52</v>
      </c>
      <c r="I25">
        <f>IF(ISBLANK('申込３枚目'!M19),"",'申込３枚目'!M19)</f>
        <v>0</v>
      </c>
      <c r="K25" t="str">
        <f t="shared" si="0"/>
        <v>()</v>
      </c>
      <c r="L25">
        <f t="shared" si="1"/>
      </c>
      <c r="M25">
        <f t="shared" si="2"/>
      </c>
    </row>
    <row r="26" spans="1:13" ht="13.5">
      <c r="A26">
        <f>IF(ISBLANK('申込３枚目'!C21),"",'申込３枚目'!C21)</f>
      </c>
      <c r="B26">
        <f>IF(ISBLANK('申込３枚目'!D21),"",'申込３枚目'!D21)</f>
      </c>
      <c r="C26">
        <f>IF(ISBLANK('申込３枚目'!C22),"",'申込３枚目'!C22)</f>
      </c>
      <c r="D26">
        <f>IF(ISBLANK('申込３枚目'!D22),"",'申込３枚目'!D22)</f>
      </c>
      <c r="E26" t="s">
        <v>51</v>
      </c>
      <c r="F26">
        <f t="shared" si="3"/>
      </c>
      <c r="G26">
        <v>23</v>
      </c>
      <c r="H26" t="s">
        <v>52</v>
      </c>
      <c r="I26">
        <f>IF(ISBLANK('申込３枚目'!M21),"",'申込３枚目'!M21)</f>
        <v>0</v>
      </c>
      <c r="K26" t="str">
        <f t="shared" si="0"/>
        <v>()</v>
      </c>
      <c r="L26">
        <f t="shared" si="1"/>
      </c>
      <c r="M26">
        <f t="shared" si="2"/>
      </c>
    </row>
    <row r="27" spans="1:13" ht="13.5">
      <c r="A27">
        <f>IF(ISBLANK('申込３枚目'!C23),"",'申込３枚目'!C23)</f>
      </c>
      <c r="B27">
        <f>IF(ISBLANK('申込３枚目'!D23),"",'申込３枚目'!D23)</f>
      </c>
      <c r="C27">
        <f>IF(ISBLANK('申込３枚目'!C24),"",'申込３枚目'!C24)</f>
      </c>
      <c r="D27">
        <f>IF(ISBLANK('申込３枚目'!D24),"",'申込３枚目'!D24)</f>
      </c>
      <c r="E27" t="s">
        <v>51</v>
      </c>
      <c r="F27">
        <f t="shared" si="3"/>
      </c>
      <c r="G27">
        <v>24</v>
      </c>
      <c r="H27" t="s">
        <v>52</v>
      </c>
      <c r="I27">
        <f>IF(ISBLANK('申込３枚目'!M23),"",'申込３枚目'!M23)</f>
        <v>0</v>
      </c>
      <c r="K27" t="str">
        <f t="shared" si="0"/>
        <v>()</v>
      </c>
      <c r="L27">
        <f t="shared" si="1"/>
      </c>
      <c r="M27">
        <f t="shared" si="2"/>
      </c>
    </row>
    <row r="28" spans="1:13" ht="13.5">
      <c r="A28">
        <f>IF(ISBLANK('申込３枚目'!C25),"",'申込３枚目'!C25)</f>
      </c>
      <c r="B28">
        <f>IF(ISBLANK('申込３枚目'!D25),"",'申込３枚目'!D25)</f>
      </c>
      <c r="C28">
        <f>IF(ISBLANK('申込３枚目'!C26),"",'申込３枚目'!C26)</f>
      </c>
      <c r="D28">
        <f>IF(ISBLANK('申込３枚目'!D26),"",'申込３枚目'!D26)</f>
      </c>
      <c r="E28" t="s">
        <v>51</v>
      </c>
      <c r="F28">
        <f t="shared" si="3"/>
      </c>
      <c r="G28">
        <v>25</v>
      </c>
      <c r="H28" t="s">
        <v>52</v>
      </c>
      <c r="I28">
        <f>IF(ISBLANK('申込３枚目'!M25),"",'申込３枚目'!M25)</f>
        <v>0</v>
      </c>
      <c r="K28" t="str">
        <f t="shared" si="0"/>
        <v>()</v>
      </c>
      <c r="L28">
        <f t="shared" si="1"/>
      </c>
      <c r="M28">
        <f t="shared" si="2"/>
      </c>
    </row>
    <row r="29" spans="1:13" ht="13.5">
      <c r="A29">
        <f>IF(ISBLANK('申込３枚目'!C27),"",'申込３枚目'!C27)</f>
      </c>
      <c r="B29">
        <f>IF(ISBLANK('申込３枚目'!D27),"",'申込３枚目'!D27)</f>
      </c>
      <c r="C29">
        <f>IF(ISBLANK('申込３枚目'!C28),"",'申込３枚目'!C28)</f>
      </c>
      <c r="D29">
        <f>IF(ISBLANK('申込３枚目'!D28),"",'申込３枚目'!D28)</f>
      </c>
      <c r="E29" t="s">
        <v>51</v>
      </c>
      <c r="F29">
        <f t="shared" si="3"/>
      </c>
      <c r="G29">
        <v>26</v>
      </c>
      <c r="H29" t="s">
        <v>52</v>
      </c>
      <c r="I29">
        <f>IF(ISBLANK('申込３枚目'!M27),"",'申込３枚目'!M27)</f>
        <v>0</v>
      </c>
      <c r="K29" t="str">
        <f t="shared" si="0"/>
        <v>()</v>
      </c>
      <c r="L29">
        <f t="shared" si="1"/>
      </c>
      <c r="M29">
        <f t="shared" si="2"/>
      </c>
    </row>
    <row r="30" spans="1:13" ht="13.5">
      <c r="A30">
        <f>IF(ISBLANK('申込３枚目'!C29),"",'申込３枚目'!C29)</f>
      </c>
      <c r="B30">
        <f>IF(ISBLANK('申込３枚目'!D29),"",'申込３枚目'!D29)</f>
      </c>
      <c r="C30">
        <f>IF(ISBLANK('申込３枚目'!C30),"",'申込３枚目'!C30)</f>
      </c>
      <c r="D30">
        <f>IF(ISBLANK('申込３枚目'!D30),"",'申込３枚目'!D30)</f>
      </c>
      <c r="E30" t="s">
        <v>51</v>
      </c>
      <c r="F30">
        <f t="shared" si="3"/>
      </c>
      <c r="G30">
        <v>27</v>
      </c>
      <c r="H30" t="s">
        <v>52</v>
      </c>
      <c r="I30">
        <f>IF(ISBLANK('申込３枚目'!M29),"",'申込３枚目'!M29)</f>
        <v>0</v>
      </c>
      <c r="K30" t="str">
        <f t="shared" si="0"/>
        <v>()</v>
      </c>
      <c r="L30">
        <f t="shared" si="1"/>
      </c>
      <c r="M30">
        <f t="shared" si="2"/>
      </c>
    </row>
    <row r="31" spans="1:13" ht="13.5">
      <c r="A31">
        <f>IF(ISBLANK('申込３枚目'!C31),"",'申込３枚目'!C31)</f>
      </c>
      <c r="B31">
        <f>IF(ISBLANK('申込３枚目'!D31),"",'申込３枚目'!D31)</f>
      </c>
      <c r="C31">
        <f>IF(ISBLANK('申込３枚目'!C32),"",'申込３枚目'!C32)</f>
      </c>
      <c r="D31">
        <f>IF(ISBLANK('申込３枚目'!D32),"",'申込３枚目'!D32)</f>
      </c>
      <c r="E31" t="s">
        <v>51</v>
      </c>
      <c r="F31">
        <f t="shared" si="3"/>
      </c>
      <c r="G31">
        <v>28</v>
      </c>
      <c r="H31" t="s">
        <v>52</v>
      </c>
      <c r="I31">
        <f>IF(ISBLANK('申込３枚目'!M31),"",'申込３枚目'!M31)</f>
        <v>0</v>
      </c>
      <c r="K31" t="str">
        <f t="shared" si="0"/>
        <v>()</v>
      </c>
      <c r="L31">
        <f t="shared" si="1"/>
      </c>
      <c r="M31">
        <f t="shared" si="2"/>
      </c>
    </row>
    <row r="32" spans="1:13" ht="13.5">
      <c r="A32">
        <f>IF(ISBLANK('申込３枚目'!C33),"",'申込３枚目'!C33)</f>
      </c>
      <c r="B32">
        <f>IF(ISBLANK('申込３枚目'!D33),"",'申込３枚目'!D33)</f>
      </c>
      <c r="C32">
        <f>IF(ISBLANK('申込３枚目'!C34),"",'申込３枚目'!C34)</f>
      </c>
      <c r="D32">
        <f>IF(ISBLANK('申込３枚目'!D34),"",'申込３枚目'!D34)</f>
      </c>
      <c r="E32" t="s">
        <v>51</v>
      </c>
      <c r="F32">
        <f t="shared" si="3"/>
      </c>
      <c r="G32">
        <v>29</v>
      </c>
      <c r="H32" t="s">
        <v>52</v>
      </c>
      <c r="I32">
        <f>IF(ISBLANK('申込３枚目'!M33),"",'申込３枚目'!M33)</f>
        <v>0</v>
      </c>
      <c r="K32" t="str">
        <f t="shared" si="0"/>
        <v>()</v>
      </c>
      <c r="L32">
        <f t="shared" si="1"/>
      </c>
      <c r="M32">
        <f t="shared" si="2"/>
      </c>
    </row>
    <row r="33" spans="1:13" ht="13.5">
      <c r="A33">
        <f>IF(ISBLANK('申込３枚目'!C35),"",'申込３枚目'!C35)</f>
      </c>
      <c r="B33">
        <f>IF(ISBLANK('申込３枚目'!D35),"",'申込３枚目'!D35)</f>
      </c>
      <c r="C33">
        <f>IF(ISBLANK('申込３枚目'!C36),"",'申込３枚目'!C36)</f>
      </c>
      <c r="D33">
        <f>IF(ISBLANK('申込３枚目'!D36),"",'申込３枚目'!D36)</f>
      </c>
      <c r="E33" t="s">
        <v>51</v>
      </c>
      <c r="F33">
        <f t="shared" si="3"/>
      </c>
      <c r="G33">
        <v>30</v>
      </c>
      <c r="H33" t="s">
        <v>52</v>
      </c>
      <c r="I33">
        <f>IF(ISBLANK('申込３枚目'!M35),"",'申込３枚目'!M35)</f>
        <v>0</v>
      </c>
      <c r="K33" t="str">
        <f t="shared" si="0"/>
        <v>()</v>
      </c>
      <c r="L33">
        <f t="shared" si="1"/>
      </c>
      <c r="M33">
        <f t="shared" si="2"/>
      </c>
    </row>
    <row r="34" spans="3:9" ht="13.5">
      <c r="C34"/>
      <c r="I34"/>
    </row>
    <row r="35" spans="3:9" ht="13.5">
      <c r="C35"/>
      <c r="I35"/>
    </row>
    <row r="36" spans="3:9" ht="13.5">
      <c r="C36"/>
      <c r="I36"/>
    </row>
    <row r="37" spans="3:9" ht="13.5">
      <c r="C37"/>
      <c r="I37"/>
    </row>
  </sheetData>
  <sheetProtection/>
  <mergeCells count="3">
    <mergeCell ref="A1:D1"/>
    <mergeCell ref="A3:B3"/>
    <mergeCell ref="C3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松下哲磨</cp:lastModifiedBy>
  <cp:lastPrinted>2022-07-07T07:59:47Z</cp:lastPrinted>
  <dcterms:created xsi:type="dcterms:W3CDTF">2005-06-21T07:20:48Z</dcterms:created>
  <dcterms:modified xsi:type="dcterms:W3CDTF">2024-04-10T07:17:56Z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